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16" i="1"/>
  <c r="G48" i="1"/>
  <c r="G49" i="1"/>
  <c r="G47" i="1" l="1"/>
  <c r="G19" i="1"/>
  <c r="G18" i="1"/>
  <c r="G17" i="1"/>
  <c r="G13" i="1"/>
  <c r="G12" i="1" l="1"/>
  <c r="G23" i="1"/>
  <c r="G46" i="1"/>
  <c r="G14" i="1"/>
  <c r="G20" i="1"/>
  <c r="G15" i="1"/>
  <c r="G11" i="1"/>
  <c r="G24" i="1"/>
  <c r="G21" i="1"/>
  <c r="G44" i="1"/>
  <c r="G50" i="1" s="1"/>
  <c r="G22" i="1"/>
  <c r="G38" i="1" l="1"/>
</calcChain>
</file>

<file path=xl/sharedStrings.xml><?xml version="1.0" encoding="utf-8"?>
<sst xmlns="http://schemas.openxmlformats.org/spreadsheetml/2006/main" count="158" uniqueCount="128">
  <si>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</si>
  <si>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</si>
  <si>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</si>
  <si>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</si>
  <si>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</si>
  <si>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</si>
  <si>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</si>
  <si>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DATA: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</si>
  <si>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</si>
  <si>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</si>
  <si>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</si>
  <si>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</si>
  <si>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</si>
  <si>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</si>
  <si>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</si>
  <si>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</si>
  <si>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2.1</t>
  </si>
  <si>
    <t>2.4</t>
  </si>
  <si>
    <t>2.5</t>
  </si>
  <si>
    <t>QUANTITATIVOS EXECUTADOS E PREÇO PRATICADOS</t>
  </si>
  <si>
    <t>Situação:</t>
  </si>
  <si>
    <t>Encerrada</t>
  </si>
  <si>
    <t>1.0</t>
  </si>
  <si>
    <t>1.1</t>
  </si>
  <si>
    <t>1.2</t>
  </si>
  <si>
    <t>501875-7</t>
  </si>
  <si>
    <t>401010-8</t>
  </si>
  <si>
    <t>2.0</t>
  </si>
  <si>
    <t>SERVIÇOS PRELIMINARES</t>
  </si>
  <si>
    <t>2.2</t>
  </si>
  <si>
    <t>2.3</t>
  </si>
  <si>
    <t>2.6</t>
  </si>
  <si>
    <t>2.7</t>
  </si>
  <si>
    <t>3.0</t>
  </si>
  <si>
    <t>3.1</t>
  </si>
  <si>
    <t>3.2</t>
  </si>
  <si>
    <t>3.3</t>
  </si>
  <si>
    <t>3.4</t>
  </si>
  <si>
    <t>3.5</t>
  </si>
  <si>
    <t>4.0</t>
  </si>
  <si>
    <t>4.1</t>
  </si>
  <si>
    <t>431654-1</t>
  </si>
  <si>
    <t>Valor Total Contratual</t>
  </si>
  <si>
    <t>1º TERMO ADITIVO</t>
  </si>
  <si>
    <t>Valor Total 1º Termo Aditivo</t>
  </si>
  <si>
    <t>Valor Total:</t>
  </si>
  <si>
    <t>4.2</t>
  </si>
  <si>
    <t>5.0</t>
  </si>
  <si>
    <t>5.1</t>
  </si>
  <si>
    <t>5.2</t>
  </si>
  <si>
    <t>5.3</t>
  </si>
  <si>
    <t>466284-9</t>
  </si>
  <si>
    <t>461831-9</t>
  </si>
  <si>
    <t>567198-1</t>
  </si>
  <si>
    <t>m</t>
  </si>
  <si>
    <t>kg</t>
  </si>
  <si>
    <t>Limpeza Geral da Obra</t>
  </si>
  <si>
    <t>Desmobilização da obra (pessoal, máquinas e equipamentos).</t>
  </si>
  <si>
    <t>Impermeabilização da Laje da Coberta no Prédio do Data Center de Camaragibe</t>
  </si>
  <si>
    <t>Rua Tenente Arnaldo, Sn, Timbi, Camaragibe.</t>
  </si>
  <si>
    <t>131/2022 -TJPE</t>
  </si>
  <si>
    <t>CAMARÁ ENGENHARIA EIRELI</t>
  </si>
  <si>
    <t xml:space="preserve">INSTALAÇÃO DA OBRA / ADMINISTRAÇÃO LOCAL DA OBRA </t>
  </si>
  <si>
    <t>439519-0</t>
  </si>
  <si>
    <t>ART para execução de obra</t>
  </si>
  <si>
    <t>UND</t>
  </si>
  <si>
    <t>314578-6</t>
  </si>
  <si>
    <t>Mobilização de obra ( pessoal, máquinas e equipamentos).</t>
  </si>
  <si>
    <t>1.3</t>
  </si>
  <si>
    <t>Administração local pelo período da obra</t>
  </si>
  <si>
    <t>UND/MÊS</t>
  </si>
  <si>
    <t>1.4</t>
  </si>
  <si>
    <t>Placa de obra em lona plástica impressão digital alta resolução com acabamento em ilhós, fixação em abraçadeiras de nylon, estrutura em ferro galvanizado.</t>
  </si>
  <si>
    <t>M²</t>
  </si>
  <si>
    <t>1.5</t>
  </si>
  <si>
    <t>203689-4</t>
  </si>
  <si>
    <t>Fornecimento e fixação de tapume de chapa de madeira compensada, e=6mm, reaproveitamento de 2x, sem danificar o piso existente no local.</t>
  </si>
  <si>
    <t>334488-6</t>
  </si>
  <si>
    <t>Retirada de manta aluminizada</t>
  </si>
  <si>
    <t>527844-9</t>
  </si>
  <si>
    <t>Demolição de revestimento cerâmico, de forma manual, sem reaproveitamento.</t>
  </si>
  <si>
    <t>496196-0</t>
  </si>
  <si>
    <t>Demolição de argamassas, de forma manual, sem reaproveitamento.</t>
  </si>
  <si>
    <t>429464-5</t>
  </si>
  <si>
    <t>Rasgo em alvenaria para ancoragem da manta de impermeabilização nas paredes.</t>
  </si>
  <si>
    <t>M</t>
  </si>
  <si>
    <t>504385-9</t>
  </si>
  <si>
    <t>Transporte vertical de entulhos</t>
  </si>
  <si>
    <t>M³</t>
  </si>
  <si>
    <t>528880-0</t>
  </si>
  <si>
    <t>Transporte horizontal com jerica de 60 l, de massa/ granel.</t>
  </si>
  <si>
    <t>M³XKM</t>
  </si>
  <si>
    <t>553633-2</t>
  </si>
  <si>
    <t>Aluguel de Caçamba estacionária com até 6m³ com destinação final de resíduos sólidos.</t>
  </si>
  <si>
    <t>2.8</t>
  </si>
  <si>
    <t>465159-6</t>
  </si>
  <si>
    <t>Taxa de descarte de resíduos da construção civil.</t>
  </si>
  <si>
    <t>T</t>
  </si>
  <si>
    <t>IMPERMEABILIZAÇÃO</t>
  </si>
  <si>
    <t xml:space="preserve">435539-3 </t>
  </si>
  <si>
    <t>Regularização com argamassa de cimento e Areia no traço 1:4, com 2,0 cm de espessura.(Parede da Platibanda, meia cana,rasgos)</t>
  </si>
  <si>
    <t>407525-0</t>
  </si>
  <si>
    <t>Limpeza de superfície com jato de alta pressão.</t>
  </si>
  <si>
    <t>431647-9</t>
  </si>
  <si>
    <t>Impermeabilização de superfície com manta asfáltica, uma camada, inclusive aplicação de primer asfáltico, e=4mm.</t>
  </si>
  <si>
    <t>568642-3</t>
  </si>
  <si>
    <t>Fornecimento e aplicação de camada separadora de filme de polietileno de 25 micra.</t>
  </si>
  <si>
    <t>485083-1</t>
  </si>
  <si>
    <t>Execução de piso em concreto fck=20 mpa sobre laje, com 5cm de espessura, polimento mecanizado, incluindo endurecedor mineral, fibra de polipropileno e junta de dilatação plástica para piso (altura 17mm x espessura 3mm).</t>
  </si>
  <si>
    <t>REVESTIMENTO</t>
  </si>
  <si>
    <t>432314-9</t>
  </si>
  <si>
    <t>Emboço ou massa única em argamassa traço 1:2:8, preparo mecânico com betoneira 400 l, aplicada manualmente em panos cegos de fachada (sem presença de vãos), espessura de 25 mm. af_06/2014</t>
  </si>
  <si>
    <t>438775-9</t>
  </si>
  <si>
    <t>Cerâmica 5x10cm Elizabeth ou equivalente, linha Lux, tipo A, na cor neve, (paredes externas) assentadas com argamassa colante AC III Quartzolit ou equivalente e rejuntadas com argamassa de rejuntamento flexível Quartzolit ou equivalente.</t>
  </si>
  <si>
    <t>LIMPEZA FINAL / DESMOBILIZAÇÃO</t>
  </si>
  <si>
    <t>411549-0</t>
  </si>
  <si>
    <t>Retirada do tapume em madeira existente.</t>
  </si>
  <si>
    <t>SERVIÇO EXCEDENTE</t>
  </si>
  <si>
    <t>und/mês</t>
  </si>
  <si>
    <t>SERVIÇOS EXTRAS</t>
  </si>
  <si>
    <t>TRATAMENTO DE FISSURAS</t>
  </si>
  <si>
    <t>Colocação de bicos de adesão.</t>
  </si>
  <si>
    <t>und</t>
  </si>
  <si>
    <t>Injeção de espuma e gel de poliuretano não estrutural.</t>
  </si>
  <si>
    <t>Colmatação de fissura com adesivo epóxi.</t>
  </si>
  <si>
    <t>E.1</t>
  </si>
  <si>
    <t>E.2</t>
  </si>
  <si>
    <t>E.3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</si>
</sst>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4" fillId="0" borderId="0"/>
    <xf numFmtId="165" fontId="4" fillId="0" borderId="0" applyFill="0" applyBorder="0" applyAlignment="0" applyProtection="0"/>
    <xf numFmtId="0" fontId="8" fillId="0" borderId="17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17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17"/>
    <xf numFmtId="0" fontId="8" fillId="0" borderId="17"/>
    <xf numFmtId="0" fontId="8" fillId="0" borderId="17"/>
    <xf numFmtId="0" fontId="8" fillId="0" borderId="3"/>
    <xf numFmtId="0" fontId="8" fillId="0" borderId="17"/>
    <xf numFmtId="0" fontId="8" fillId="0" borderId="3"/>
    <xf numFmtId="0" fontId="8" fillId="0" borderId="17"/>
    <xf numFmtId="0" fontId="8" fillId="0" borderId="17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5" fillId="0" borderId="0"/>
    <xf numFmtId="0" fontId="10" fillId="0" borderId="0">
      <alignment vertical="top"/>
    </xf>
    <xf numFmtId="0" fontId="14" fillId="0" borderId="18">
      <alignment horizontal="center"/>
    </xf>
    <xf numFmtId="0" fontId="14" fillId="0" borderId="18">
      <alignment horizontal="center"/>
    </xf>
    <xf numFmtId="0" fontId="14" fillId="0" borderId="18">
      <alignment horizontal="center"/>
    </xf>
    <xf numFmtId="0" fontId="14" fillId="0" borderId="18">
      <alignment horizontal="center"/>
    </xf>
    <xf numFmtId="0" fontId="14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8" fillId="0" borderId="0" applyFill="0" applyBorder="0" applyAlignment="0" applyProtection="0"/>
    <xf numFmtId="0" fontId="4" fillId="0" borderId="0"/>
    <xf numFmtId="0" fontId="17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14" applyNumberFormat="0" applyAlignment="0" applyProtection="0"/>
    <xf numFmtId="0" fontId="30" fillId="4" borderId="13" applyNumberFormat="0" applyAlignment="0" applyProtection="0"/>
    <xf numFmtId="0" fontId="31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2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2" fillId="29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>
      <alignment vertical="top"/>
    </xf>
    <xf numFmtId="0" fontId="4" fillId="0" borderId="0"/>
    <xf numFmtId="0" fontId="10" fillId="0" borderId="0" applyNumberFormat="0" applyFill="0" applyBorder="0" applyAlignment="0" applyProtection="0"/>
    <xf numFmtId="0" fontId="7" fillId="0" borderId="0"/>
    <xf numFmtId="0" fontId="7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0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1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34" borderId="0" applyNumberFormat="0" applyBorder="0" applyAlignment="0" applyProtection="0"/>
    <xf numFmtId="0" fontId="17" fillId="31" borderId="0" applyNumberFormat="0" applyBorder="0" applyAlignment="0" applyProtection="0"/>
    <xf numFmtId="0" fontId="17" fillId="38" borderId="0" applyNumberFormat="0" applyBorder="0" applyAlignment="0" applyProtection="0"/>
    <xf numFmtId="0" fontId="17" fillId="34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37" borderId="0" applyNumberFormat="0" applyBorder="0" applyAlignment="0" applyProtection="0"/>
    <xf numFmtId="0" fontId="17" fillId="39" borderId="0" applyNumberFormat="0" applyBorder="0" applyAlignment="0" applyProtection="0"/>
    <xf numFmtId="0" fontId="17" fillId="42" borderId="0" applyNumberFormat="0" applyBorder="0" applyAlignment="0" applyProtection="0"/>
    <xf numFmtId="0" fontId="17" fillId="38" borderId="0" applyNumberFormat="0" applyBorder="0" applyAlignment="0" applyProtection="0"/>
    <xf numFmtId="0" fontId="17" fillId="40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8" borderId="0" applyNumberFormat="0" applyBorder="0" applyAlignment="0" applyProtection="0"/>
    <xf numFmtId="0" fontId="17" fillId="34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3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7" borderId="0" applyNumberFormat="0" applyBorder="0" applyAlignment="0" applyProtection="0"/>
    <xf numFmtId="0" fontId="35" fillId="36" borderId="0" applyNumberFormat="0" applyBorder="0" applyAlignment="0" applyProtection="0"/>
    <xf numFmtId="0" fontId="19" fillId="38" borderId="0" applyNumberFormat="0" applyBorder="0" applyAlignment="0" applyProtection="0"/>
    <xf numFmtId="0" fontId="34" fillId="51" borderId="20" applyNumberFormat="0" applyAlignment="0" applyProtection="0"/>
    <xf numFmtId="0" fontId="42" fillId="52" borderId="20" applyNumberFormat="0" applyAlignment="0" applyProtection="0"/>
    <xf numFmtId="0" fontId="18" fillId="32" borderId="21" applyNumberFormat="0" applyAlignment="0" applyProtection="0"/>
    <xf numFmtId="0" fontId="23" fillId="0" borderId="24" applyNumberFormat="0" applyFill="0" applyAlignment="0" applyProtection="0"/>
    <xf numFmtId="0" fontId="18" fillId="32" borderId="21" applyNumberFormat="0" applyAlignment="0" applyProtection="0"/>
    <xf numFmtId="0" fontId="33" fillId="53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54" borderId="0" applyNumberFormat="0" applyBorder="0" applyAlignment="0" applyProtection="0"/>
    <xf numFmtId="0" fontId="33" fillId="45" borderId="0" applyNumberFormat="0" applyBorder="0" applyAlignment="0" applyProtection="0"/>
    <xf numFmtId="0" fontId="33" fillId="49" borderId="0" applyNumberFormat="0" applyBorder="0" applyAlignment="0" applyProtection="0"/>
    <xf numFmtId="0" fontId="20" fillId="33" borderId="20" applyNumberFormat="0" applyAlignment="0" applyProtection="0"/>
    <xf numFmtId="0" fontId="17" fillId="0" borderId="0"/>
    <xf numFmtId="0" fontId="37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9" fillId="0" borderId="19" applyNumberFormat="0" applyFill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20" fillId="31" borderId="20" applyNumberFormat="0" applyAlignment="0" applyProtection="0"/>
    <xf numFmtId="0" fontId="21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3" fillId="33" borderId="0" applyNumberFormat="0" applyBorder="0" applyAlignment="0" applyProtection="0"/>
    <xf numFmtId="0" fontId="22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6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6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7" fillId="0" borderId="30" applyNumberFormat="0" applyFill="0" applyAlignment="0" applyProtection="0"/>
    <xf numFmtId="0" fontId="4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2" borderId="32" xfId="0" applyFill="1" applyBorder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center" wrapText="1"/>
    </xf>
    <xf numFmtId="2" fontId="6" fillId="2" borderId="32" xfId="0" applyNumberFormat="1" applyFont="1" applyFill="1" applyBorder="1" applyAlignment="1">
      <alignment horizontal="left" vertical="center" wrapText="1"/>
    </xf>
    <xf numFmtId="44" fontId="6" fillId="2" borderId="32" xfId="447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/>
    </xf>
    <xf numFmtId="14" fontId="49" fillId="0" borderId="32" xfId="0" applyNumberFormat="1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 wrapText="1"/>
    </xf>
    <xf numFmtId="44" fontId="6" fillId="2" borderId="8" xfId="447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 wrapText="1"/>
    </xf>
    <xf numFmtId="2" fontId="5" fillId="2" borderId="32" xfId="0" applyNumberFormat="1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>
      <alignment horizontal="left" vertical="center" wrapText="1"/>
    </xf>
    <xf numFmtId="0" fontId="51" fillId="2" borderId="32" xfId="0" applyFont="1" applyFill="1" applyBorder="1" applyAlignment="1">
      <alignment horizontal="center" vertical="center"/>
    </xf>
    <xf numFmtId="44" fontId="5" fillId="2" borderId="42" xfId="447" applyFont="1" applyFill="1" applyBorder="1" applyAlignment="1">
      <alignment horizontal="center" vertical="center" wrapText="1"/>
    </xf>
    <xf numFmtId="44" fontId="5" fillId="2" borderId="50" xfId="447" applyFont="1" applyFill="1" applyBorder="1" applyAlignment="1">
      <alignment horizontal="center" vertical="center" wrapText="1"/>
    </xf>
    <xf numFmtId="0" fontId="53" fillId="0" borderId="32" xfId="0" applyFont="1" applyFill="1" applyBorder="1" applyAlignment="1">
      <alignment horizontal="center" vertical="center" wrapText="1"/>
    </xf>
    <xf numFmtId="44" fontId="5" fillId="55" borderId="38" xfId="447" applyFont="1" applyFill="1" applyBorder="1" applyAlignment="1">
      <alignment horizontal="right" vertical="center" wrapText="1"/>
    </xf>
    <xf numFmtId="44" fontId="5" fillId="55" borderId="39" xfId="447" applyFont="1" applyFill="1" applyBorder="1" applyAlignment="1">
      <alignment horizontal="right" vertical="center" wrapText="1"/>
    </xf>
    <xf numFmtId="44" fontId="5" fillId="55" borderId="41" xfId="447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33" xfId="0" applyNumberFormat="1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2" fillId="57" borderId="47" xfId="0" applyFont="1" applyFill="1" applyBorder="1" applyAlignment="1">
      <alignment horizontal="right" vertical="center" wrapText="1"/>
    </xf>
    <xf numFmtId="0" fontId="52" fillId="57" borderId="48" xfId="0" applyFont="1" applyFill="1" applyBorder="1" applyAlignment="1">
      <alignment horizontal="right" vertical="center" wrapText="1"/>
    </xf>
    <xf numFmtId="0" fontId="52" fillId="57" borderId="49" xfId="0" applyFont="1" applyFill="1" applyBorder="1" applyAlignment="1">
      <alignment horizontal="right" vertical="center" wrapText="1"/>
    </xf>
    <xf numFmtId="0" fontId="0" fillId="56" borderId="38" xfId="0" applyFill="1" applyBorder="1" applyAlignment="1">
      <alignment horizontal="center" vertical="center"/>
    </xf>
    <xf numFmtId="0" fontId="0" fillId="56" borderId="39" xfId="0" applyFill="1" applyBorder="1" applyAlignment="1">
      <alignment horizontal="center" vertical="center"/>
    </xf>
    <xf numFmtId="0" fontId="0" fillId="56" borderId="40" xfId="0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1" fillId="0" borderId="3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center" vertical="center" wrapText="1"/>
    </xf>
    <xf numFmtId="0" fontId="51" fillId="0" borderId="32" xfId="0" applyFont="1" applyFill="1" applyBorder="1" applyAlignment="1">
      <alignment vertical="center" wrapText="1"/>
    </xf>
    <xf numFmtId="0" fontId="53" fillId="0" borderId="32" xfId="0" applyFont="1" applyFill="1" applyBorder="1" applyAlignment="1">
      <alignment horizontal="center" vertical="center"/>
    </xf>
    <xf numFmtId="0" fontId="53" fillId="0" borderId="32" xfId="0" applyFont="1" applyFill="1" applyBorder="1" applyAlignment="1">
      <alignment horizontal="left" vertical="center" wrapText="1"/>
    </xf>
    <xf numFmtId="0" fontId="52" fillId="0" borderId="32" xfId="0" applyFont="1" applyFill="1" applyBorder="1" applyAlignment="1">
      <alignment horizontal="center" vertical="center"/>
    </xf>
    <xf numFmtId="0" fontId="52" fillId="0" borderId="32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53" fillId="0" borderId="32" xfId="0" applyFont="1" applyBorder="1" applyAlignment="1">
      <alignment horizontal="center" vertical="center"/>
    </xf>
    <xf numFmtId="0" fontId="53" fillId="0" borderId="32" xfId="0" applyFont="1" applyBorder="1" applyAlignment="1">
      <alignment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90878</xdr:colOff>
      <xdr:row>0</xdr:row>
      <xdr:rowOff>150384</xdr:rowOff>
    </xdr:from>
    <xdr:to>
      <xdr:col>1</xdr:col>
      <xdr:colOff>85725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78" y="150384"/>
          <a:ext cx="76637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2581276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109818"/>
          <a:ext cx="628650" cy="12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C48" sqref="C48"/>
    </sheetView>
  </sheetViews>
  <sheetFormatPr defaultRowHeight="15"/>
  <cols>
    <col min="1" max="1" width="11.5703125" bestFit="1" customWidth="1"/>
    <col min="2" max="2" width="11.42578125" bestFit="1" customWidth="1"/>
    <col min="3" max="3" width="47.5703125" bestFit="1" customWidth="1"/>
    <col min="4" max="4" width="10.42578125" customWidth="1"/>
    <col min="5" max="5" width="12.7109375" bestFit="1" customWidth="1"/>
    <col min="6" max="7" width="21.140625" bestFit="1" customWidth="1"/>
  </cols>
  <sheetData>
    <row r="1" spans="1:7" ht="36.75" customHeight="1">
      <c r="A1" s="40" t="s">
        <v>0</v>
      </c>
      <c r="B1" s="41"/>
      <c r="C1" s="41"/>
      <c r="D1" s="41"/>
      <c r="E1" s="8" t="s">
        <v>1</v>
      </c>
      <c r="F1" s="38" t="s">
        <v>58</v>
      </c>
      <c r="G1" s="38"/>
    </row>
    <row r="2" spans="1:7" ht="29.25" customHeight="1">
      <c r="A2" s="42" t="s">
        <v>2</v>
      </c>
      <c r="B2" s="43"/>
      <c r="C2" s="43"/>
      <c r="D2" s="44"/>
      <c r="E2" s="8" t="s">
        <v>3</v>
      </c>
      <c r="F2" s="38" t="s">
        <v>59</v>
      </c>
      <c r="G2" s="38"/>
    </row>
    <row r="3" spans="1:7">
      <c r="A3" s="42"/>
      <c r="B3" s="43"/>
      <c r="C3" s="43"/>
      <c r="D3" s="44"/>
      <c r="E3" s="8" t="s">
        <v>5</v>
      </c>
      <c r="F3" s="39" t="s">
        <v>60</v>
      </c>
      <c r="G3" s="39"/>
    </row>
    <row r="4" spans="1:7" ht="30" customHeight="1">
      <c r="A4" s="42" t="s">
        <v>4</v>
      </c>
      <c r="B4" s="43"/>
      <c r="C4" s="43"/>
      <c r="D4" s="44"/>
      <c r="E4" s="8" t="s">
        <v>20</v>
      </c>
      <c r="F4" s="39" t="s">
        <v>21</v>
      </c>
      <c r="G4" s="39"/>
    </row>
    <row r="5" spans="1:7" ht="30" customHeight="1">
      <c r="A5" s="46"/>
      <c r="B5" s="47"/>
      <c r="C5" s="47"/>
      <c r="D5" s="47"/>
      <c r="E5" s="8" t="s">
        <v>6</v>
      </c>
      <c r="F5" s="38" t="s">
        <v>61</v>
      </c>
      <c r="G5" s="38"/>
    </row>
    <row r="6" spans="1:7" ht="30" customHeight="1">
      <c r="A6" s="24" t="s">
        <v>19</v>
      </c>
      <c r="B6" s="24"/>
      <c r="C6" s="24"/>
      <c r="D6" s="25"/>
      <c r="E6" s="8" t="s">
        <v>45</v>
      </c>
      <c r="F6" s="28" t="e">
        <f>#REF!</f>
        <v>#REF!</v>
      </c>
      <c r="G6" s="29"/>
    </row>
    <row r="7" spans="1:7" ht="15" customHeight="1">
      <c r="A7" s="26"/>
      <c r="B7" s="26"/>
      <c r="C7" s="26"/>
      <c r="D7" s="27"/>
      <c r="E7" s="9" t="s">
        <v>7</v>
      </c>
      <c r="F7" s="45">
        <v>45094</v>
      </c>
      <c r="G7" s="45"/>
    </row>
    <row r="8" spans="1:7" ht="15.75">
      <c r="A8" s="32" t="s">
        <v>8</v>
      </c>
      <c r="B8" s="32" t="s">
        <v>9</v>
      </c>
      <c r="C8" s="32" t="s">
        <v>10</v>
      </c>
      <c r="D8" s="32" t="s">
        <v>11</v>
      </c>
      <c r="E8" s="30" t="s">
        <v>12</v>
      </c>
      <c r="F8" s="2" t="s">
        <v>13</v>
      </c>
      <c r="G8" s="3"/>
    </row>
    <row r="9" spans="1:7" ht="15.75">
      <c r="A9" s="33"/>
      <c r="B9" s="33"/>
      <c r="C9" s="33"/>
      <c r="D9" s="33"/>
      <c r="E9" s="31"/>
      <c r="F9" s="1" t="s">
        <v>14</v>
      </c>
      <c r="G9" s="1" t="s">
        <v>15</v>
      </c>
    </row>
    <row r="10" spans="1:7" ht="30">
      <c r="A10" s="54" t="s">
        <v>22</v>
      </c>
      <c r="B10" s="55"/>
      <c r="C10" s="56" t="s">
        <v>62</v>
      </c>
      <c r="D10" s="54"/>
      <c r="E10" s="5"/>
      <c r="F10" s="7"/>
      <c r="G10" s="7"/>
    </row>
    <row r="11" spans="1:7" ht="15.75">
      <c r="A11" s="57" t="s">
        <v>23</v>
      </c>
      <c r="B11" s="58" t="s">
        <v>63</v>
      </c>
      <c r="C11" s="59" t="s">
        <v>64</v>
      </c>
      <c r="D11" s="57" t="s">
        <v>65</v>
      </c>
      <c r="E11" s="5">
        <v>1</v>
      </c>
      <c r="F11" s="7">
        <v>205.16</v>
      </c>
      <c r="G11" s="7">
        <f t="shared" ref="G11:G49" si="0">ROUND(E11*F11,2)</f>
        <v>205.16</v>
      </c>
    </row>
    <row r="12" spans="1:7" ht="30">
      <c r="A12" s="57" t="s">
        <v>24</v>
      </c>
      <c r="B12" s="58" t="s">
        <v>66</v>
      </c>
      <c r="C12" s="59" t="s">
        <v>67</v>
      </c>
      <c r="D12" s="57" t="s">
        <v>65</v>
      </c>
      <c r="E12" s="5">
        <v>1</v>
      </c>
      <c r="F12" s="7">
        <v>1144.98</v>
      </c>
      <c r="G12" s="7">
        <f t="shared" si="0"/>
        <v>1144.98</v>
      </c>
    </row>
    <row r="13" spans="1:7" ht="15.75">
      <c r="A13" s="60" t="s">
        <v>68</v>
      </c>
      <c r="B13" s="61" t="s">
        <v>26</v>
      </c>
      <c r="C13" s="62" t="s">
        <v>69</v>
      </c>
      <c r="D13" s="57" t="s">
        <v>70</v>
      </c>
      <c r="E13" s="5">
        <v>3</v>
      </c>
      <c r="F13" s="7">
        <v>10443.040000000001</v>
      </c>
      <c r="G13" s="7">
        <f t="shared" si="0"/>
        <v>31329.119999999999</v>
      </c>
    </row>
    <row r="14" spans="1:7" ht="60">
      <c r="A14" s="63" t="s">
        <v>71</v>
      </c>
      <c r="B14" s="20" t="s">
        <v>25</v>
      </c>
      <c r="C14" s="64" t="s">
        <v>72</v>
      </c>
      <c r="D14" s="63" t="s">
        <v>73</v>
      </c>
      <c r="E14" s="5">
        <v>3</v>
      </c>
      <c r="F14" s="7">
        <v>350.3</v>
      </c>
      <c r="G14" s="7">
        <f t="shared" si="0"/>
        <v>1050.9000000000001</v>
      </c>
    </row>
    <row r="15" spans="1:7" ht="45">
      <c r="A15" s="57" t="s">
        <v>74</v>
      </c>
      <c r="B15" s="58" t="s">
        <v>75</v>
      </c>
      <c r="C15" s="59" t="s">
        <v>76</v>
      </c>
      <c r="D15" s="57" t="s">
        <v>73</v>
      </c>
      <c r="E15" s="5">
        <v>42</v>
      </c>
      <c r="F15" s="7">
        <v>89.72</v>
      </c>
      <c r="G15" s="7">
        <f t="shared" si="0"/>
        <v>3768.24</v>
      </c>
    </row>
    <row r="16" spans="1:7" ht="15.75">
      <c r="A16" s="57" t="s">
        <v>27</v>
      </c>
      <c r="B16" s="58"/>
      <c r="C16" s="59" t="s">
        <v>28</v>
      </c>
      <c r="D16" s="57"/>
      <c r="E16" s="5"/>
      <c r="F16" s="7"/>
      <c r="G16" s="7">
        <f t="shared" si="0"/>
        <v>0</v>
      </c>
    </row>
    <row r="17" spans="1:7" ht="15.75">
      <c r="A17" s="57" t="s">
        <v>16</v>
      </c>
      <c r="B17" s="58" t="s">
        <v>77</v>
      </c>
      <c r="C17" s="59" t="s">
        <v>78</v>
      </c>
      <c r="D17" s="57" t="s">
        <v>73</v>
      </c>
      <c r="E17" s="5">
        <v>524.70000000000005</v>
      </c>
      <c r="F17" s="7">
        <v>6.41</v>
      </c>
      <c r="G17" s="7">
        <f t="shared" si="0"/>
        <v>3363.33</v>
      </c>
    </row>
    <row r="18" spans="1:7" ht="30">
      <c r="A18" s="57" t="s">
        <v>29</v>
      </c>
      <c r="B18" s="58" t="s">
        <v>79</v>
      </c>
      <c r="C18" s="59" t="s">
        <v>80</v>
      </c>
      <c r="D18" s="57" t="s">
        <v>73</v>
      </c>
      <c r="E18" s="5">
        <v>25.61</v>
      </c>
      <c r="F18" s="7">
        <v>16.350000000000001</v>
      </c>
      <c r="G18" s="7">
        <f t="shared" si="0"/>
        <v>418.72</v>
      </c>
    </row>
    <row r="19" spans="1:7" ht="30">
      <c r="A19" s="57" t="s">
        <v>30</v>
      </c>
      <c r="B19" s="58" t="s">
        <v>81</v>
      </c>
      <c r="C19" s="59" t="s">
        <v>82</v>
      </c>
      <c r="D19" s="57" t="s">
        <v>73</v>
      </c>
      <c r="E19" s="5">
        <v>25.61</v>
      </c>
      <c r="F19" s="7">
        <v>2.59</v>
      </c>
      <c r="G19" s="7">
        <f t="shared" si="0"/>
        <v>66.33</v>
      </c>
    </row>
    <row r="20" spans="1:7" ht="30">
      <c r="A20" s="57" t="s">
        <v>17</v>
      </c>
      <c r="B20" s="58" t="s">
        <v>83</v>
      </c>
      <c r="C20" s="59" t="s">
        <v>84</v>
      </c>
      <c r="D20" s="57" t="s">
        <v>85</v>
      </c>
      <c r="E20" s="5">
        <v>85.36</v>
      </c>
      <c r="F20" s="7">
        <v>5.16</v>
      </c>
      <c r="G20" s="7">
        <f t="shared" si="0"/>
        <v>440.46</v>
      </c>
    </row>
    <row r="21" spans="1:7" ht="15.75">
      <c r="A21" s="65" t="s">
        <v>18</v>
      </c>
      <c r="B21" s="66" t="s">
        <v>86</v>
      </c>
      <c r="C21" s="67" t="s">
        <v>87</v>
      </c>
      <c r="D21" s="63" t="s">
        <v>88</v>
      </c>
      <c r="E21" s="5">
        <v>3.77</v>
      </c>
      <c r="F21" s="7">
        <v>73.5</v>
      </c>
      <c r="G21" s="7">
        <f t="shared" si="0"/>
        <v>277.10000000000002</v>
      </c>
    </row>
    <row r="22" spans="1:7" ht="30">
      <c r="A22" s="57" t="s">
        <v>31</v>
      </c>
      <c r="B22" s="58" t="s">
        <v>89</v>
      </c>
      <c r="C22" s="59" t="s">
        <v>90</v>
      </c>
      <c r="D22" s="57" t="s">
        <v>91</v>
      </c>
      <c r="E22" s="5">
        <v>0.04</v>
      </c>
      <c r="F22" s="7">
        <v>1530.28</v>
      </c>
      <c r="G22" s="7">
        <f t="shared" si="0"/>
        <v>61.21</v>
      </c>
    </row>
    <row r="23" spans="1:7" ht="30">
      <c r="A23" s="57" t="s">
        <v>32</v>
      </c>
      <c r="B23" s="58" t="s">
        <v>92</v>
      </c>
      <c r="C23" s="68" t="s">
        <v>93</v>
      </c>
      <c r="D23" s="57" t="s">
        <v>65</v>
      </c>
      <c r="E23" s="5">
        <v>3</v>
      </c>
      <c r="F23" s="7">
        <v>372.74</v>
      </c>
      <c r="G23" s="7">
        <f t="shared" si="0"/>
        <v>1118.22</v>
      </c>
    </row>
    <row r="24" spans="1:7" ht="15.75">
      <c r="A24" s="57" t="s">
        <v>94</v>
      </c>
      <c r="B24" s="58" t="s">
        <v>95</v>
      </c>
      <c r="C24" s="59" t="s">
        <v>96</v>
      </c>
      <c r="D24" s="57" t="s">
        <v>97</v>
      </c>
      <c r="E24" s="5">
        <v>5.65</v>
      </c>
      <c r="F24" s="7">
        <v>35.08</v>
      </c>
      <c r="G24" s="7">
        <f t="shared" si="0"/>
        <v>198.2</v>
      </c>
    </row>
    <row r="25" spans="1:7" ht="15.75">
      <c r="A25" s="57" t="s">
        <v>33</v>
      </c>
      <c r="B25" s="58"/>
      <c r="C25" s="59" t="s">
        <v>98</v>
      </c>
      <c r="D25" s="57"/>
      <c r="E25" s="5"/>
      <c r="F25" s="7"/>
      <c r="G25" s="7">
        <f t="shared" si="0"/>
        <v>0</v>
      </c>
    </row>
    <row r="26" spans="1:7" ht="45">
      <c r="A26" s="57" t="s">
        <v>34</v>
      </c>
      <c r="B26" s="58" t="s">
        <v>99</v>
      </c>
      <c r="C26" s="59" t="s">
        <v>100</v>
      </c>
      <c r="D26" s="57" t="s">
        <v>73</v>
      </c>
      <c r="E26" s="5">
        <v>28.17</v>
      </c>
      <c r="F26" s="7">
        <v>37.5</v>
      </c>
      <c r="G26" s="7">
        <f t="shared" si="0"/>
        <v>1056.3800000000001</v>
      </c>
    </row>
    <row r="27" spans="1:7" ht="15.75">
      <c r="A27" s="57" t="s">
        <v>35</v>
      </c>
      <c r="B27" s="58" t="s">
        <v>101</v>
      </c>
      <c r="C27" s="59" t="s">
        <v>102</v>
      </c>
      <c r="D27" s="57" t="s">
        <v>73</v>
      </c>
      <c r="E27" s="5">
        <v>524.70000000000005</v>
      </c>
      <c r="F27" s="7">
        <v>1.64</v>
      </c>
      <c r="G27" s="7">
        <f t="shared" si="0"/>
        <v>860.51</v>
      </c>
    </row>
    <row r="28" spans="1:7" ht="45">
      <c r="A28" s="60" t="s">
        <v>36</v>
      </c>
      <c r="B28" s="61" t="s">
        <v>103</v>
      </c>
      <c r="C28" s="62" t="s">
        <v>104</v>
      </c>
      <c r="D28" s="57" t="s">
        <v>73</v>
      </c>
      <c r="E28" s="5">
        <v>524.70000000000005</v>
      </c>
      <c r="F28" s="7">
        <v>89.59</v>
      </c>
      <c r="G28" s="7">
        <f t="shared" si="0"/>
        <v>47007.87</v>
      </c>
    </row>
    <row r="29" spans="1:7" ht="30">
      <c r="A29" s="57" t="s">
        <v>37</v>
      </c>
      <c r="B29" s="58" t="s">
        <v>105</v>
      </c>
      <c r="C29" s="68" t="s">
        <v>106</v>
      </c>
      <c r="D29" s="57" t="s">
        <v>73</v>
      </c>
      <c r="E29" s="5">
        <v>496.53</v>
      </c>
      <c r="F29" s="7">
        <v>12.96</v>
      </c>
      <c r="G29" s="7">
        <f t="shared" si="0"/>
        <v>6435.03</v>
      </c>
    </row>
    <row r="30" spans="1:7" ht="75">
      <c r="A30" s="57" t="s">
        <v>38</v>
      </c>
      <c r="B30" s="58" t="s">
        <v>107</v>
      </c>
      <c r="C30" s="59" t="s">
        <v>108</v>
      </c>
      <c r="D30" s="57" t="s">
        <v>73</v>
      </c>
      <c r="E30" s="5">
        <v>496.53000000000003</v>
      </c>
      <c r="F30" s="7">
        <v>77.55</v>
      </c>
      <c r="G30" s="7">
        <f t="shared" si="0"/>
        <v>38505.9</v>
      </c>
    </row>
    <row r="31" spans="1:7" ht="15.75">
      <c r="A31" s="57" t="s">
        <v>39</v>
      </c>
      <c r="B31" s="58"/>
      <c r="C31" s="59" t="s">
        <v>109</v>
      </c>
      <c r="D31" s="57"/>
      <c r="E31" s="5"/>
      <c r="F31" s="7"/>
      <c r="G31" s="7">
        <f t="shared" si="0"/>
        <v>0</v>
      </c>
    </row>
    <row r="32" spans="1:7" ht="60">
      <c r="A32" s="57" t="s">
        <v>40</v>
      </c>
      <c r="B32" s="58" t="s">
        <v>110</v>
      </c>
      <c r="C32" s="59" t="s">
        <v>111</v>
      </c>
      <c r="D32" s="57" t="s">
        <v>73</v>
      </c>
      <c r="E32" s="5">
        <v>28.17</v>
      </c>
      <c r="F32" s="7">
        <v>33.04</v>
      </c>
      <c r="G32" s="7">
        <f t="shared" si="0"/>
        <v>930.74</v>
      </c>
    </row>
    <row r="33" spans="1:7" ht="75">
      <c r="A33" s="63" t="s">
        <v>46</v>
      </c>
      <c r="B33" s="20" t="s">
        <v>112</v>
      </c>
      <c r="C33" s="64" t="s">
        <v>113</v>
      </c>
      <c r="D33" s="63" t="s">
        <v>73</v>
      </c>
      <c r="E33" s="5">
        <v>28.17</v>
      </c>
      <c r="F33" s="7">
        <v>73.94</v>
      </c>
      <c r="G33" s="7">
        <f t="shared" si="0"/>
        <v>2082.89</v>
      </c>
    </row>
    <row r="34" spans="1:7" ht="15.75">
      <c r="A34" s="65" t="s">
        <v>47</v>
      </c>
      <c r="B34" s="66"/>
      <c r="C34" s="67" t="s">
        <v>114</v>
      </c>
      <c r="D34" s="63"/>
      <c r="E34" s="5"/>
      <c r="F34" s="7"/>
      <c r="G34" s="7">
        <f t="shared" si="0"/>
        <v>0</v>
      </c>
    </row>
    <row r="35" spans="1:7" ht="15.75">
      <c r="A35" s="69" t="s">
        <v>48</v>
      </c>
      <c r="B35" s="69" t="s">
        <v>41</v>
      </c>
      <c r="C35" s="70" t="s">
        <v>56</v>
      </c>
      <c r="D35" s="69" t="s">
        <v>73</v>
      </c>
      <c r="E35" s="5">
        <v>496.53</v>
      </c>
      <c r="F35" s="7">
        <v>2.44</v>
      </c>
      <c r="G35" s="7">
        <f t="shared" si="0"/>
        <v>1211.53</v>
      </c>
    </row>
    <row r="36" spans="1:7" ht="30">
      <c r="A36" s="69" t="s">
        <v>49</v>
      </c>
      <c r="B36" s="69" t="s">
        <v>66</v>
      </c>
      <c r="C36" s="70" t="s">
        <v>57</v>
      </c>
      <c r="D36" s="69" t="s">
        <v>65</v>
      </c>
      <c r="E36" s="5">
        <v>1</v>
      </c>
      <c r="F36" s="7">
        <v>1167.1600000000001</v>
      </c>
      <c r="G36" s="7">
        <f t="shared" si="0"/>
        <v>1167.1600000000001</v>
      </c>
    </row>
    <row r="37" spans="1:7" ht="15.75">
      <c r="A37" s="69" t="s">
        <v>50</v>
      </c>
      <c r="B37" s="69" t="s">
        <v>115</v>
      </c>
      <c r="C37" s="70" t="s">
        <v>116</v>
      </c>
      <c r="D37" s="69" t="s">
        <v>73</v>
      </c>
      <c r="E37" s="5">
        <v>42</v>
      </c>
      <c r="F37" s="7">
        <v>15.28</v>
      </c>
      <c r="G37" s="7">
        <f t="shared" si="0"/>
        <v>641.76</v>
      </c>
    </row>
    <row r="38" spans="1:7" ht="16.5" thickBot="1">
      <c r="A38" s="48" t="s">
        <v>42</v>
      </c>
      <c r="B38" s="49"/>
      <c r="C38" s="49"/>
      <c r="D38" s="49"/>
      <c r="E38" s="49"/>
      <c r="F38" s="50"/>
      <c r="G38" s="19">
        <f>SUM(G11:G37)</f>
        <v>143341.74000000002</v>
      </c>
    </row>
    <row r="39" spans="1:7" ht="15.75" customHeight="1" thickBot="1">
      <c r="A39" s="51" t="s">
        <v>43</v>
      </c>
      <c r="B39" s="52"/>
      <c r="C39" s="52"/>
      <c r="D39" s="52"/>
      <c r="E39" s="52"/>
      <c r="F39" s="52"/>
      <c r="G39" s="53"/>
    </row>
    <row r="40" spans="1:7" ht="15.75" customHeight="1">
      <c r="A40" s="35" t="s">
        <v>8</v>
      </c>
      <c r="B40" s="35" t="s">
        <v>9</v>
      </c>
      <c r="C40" s="35" t="s">
        <v>10</v>
      </c>
      <c r="D40" s="35" t="s">
        <v>11</v>
      </c>
      <c r="E40" s="34" t="s">
        <v>12</v>
      </c>
      <c r="F40" s="36" t="s">
        <v>13</v>
      </c>
      <c r="G40" s="37"/>
    </row>
    <row r="41" spans="1:7" ht="15.75" customHeight="1">
      <c r="A41" s="33"/>
      <c r="B41" s="33"/>
      <c r="C41" s="33"/>
      <c r="D41" s="33"/>
      <c r="E41" s="31"/>
      <c r="F41" s="1" t="s">
        <v>14</v>
      </c>
      <c r="G41" s="1" t="s">
        <v>15</v>
      </c>
    </row>
    <row r="42" spans="1:7" ht="15.75">
      <c r="A42" s="10"/>
      <c r="B42" s="11"/>
      <c r="C42" s="16" t="s">
        <v>117</v>
      </c>
      <c r="D42" s="11"/>
      <c r="E42" s="11"/>
      <c r="F42" s="12"/>
      <c r="G42" s="12"/>
    </row>
    <row r="43" spans="1:7" ht="31.5">
      <c r="A43" s="17" t="s">
        <v>22</v>
      </c>
      <c r="B43" s="5"/>
      <c r="C43" s="15" t="s">
        <v>62</v>
      </c>
      <c r="D43" s="5"/>
      <c r="E43" s="5"/>
      <c r="F43" s="7"/>
      <c r="G43" s="7"/>
    </row>
    <row r="44" spans="1:7" ht="15.75">
      <c r="A44" s="4" t="s">
        <v>68</v>
      </c>
      <c r="B44" s="5" t="s">
        <v>26</v>
      </c>
      <c r="C44" s="6" t="s">
        <v>69</v>
      </c>
      <c r="D44" s="5" t="s">
        <v>118</v>
      </c>
      <c r="E44" s="5">
        <v>1</v>
      </c>
      <c r="F44" s="7">
        <v>10443.040000000001</v>
      </c>
      <c r="G44" s="7">
        <f t="shared" si="0"/>
        <v>10443.040000000001</v>
      </c>
    </row>
    <row r="45" spans="1:7" ht="15.75">
      <c r="A45" s="17"/>
      <c r="B45" s="5"/>
      <c r="C45" s="15" t="s">
        <v>119</v>
      </c>
      <c r="D45" s="5"/>
      <c r="E45" s="5"/>
      <c r="F45" s="7"/>
      <c r="G45" s="7"/>
    </row>
    <row r="46" spans="1:7" ht="15.75">
      <c r="A46" s="4"/>
      <c r="B46" s="5" t="s">
        <v>51</v>
      </c>
      <c r="C46" s="6" t="s">
        <v>120</v>
      </c>
      <c r="D46" s="5"/>
      <c r="E46" s="5"/>
      <c r="F46" s="7"/>
      <c r="G46" s="7">
        <f t="shared" si="0"/>
        <v>0</v>
      </c>
    </row>
    <row r="47" spans="1:7" ht="15.75">
      <c r="A47" s="4" t="s">
        <v>125</v>
      </c>
      <c r="B47" s="5" t="s">
        <v>52</v>
      </c>
      <c r="C47" s="6" t="s">
        <v>121</v>
      </c>
      <c r="D47" s="5" t="s">
        <v>122</v>
      </c>
      <c r="E47" s="5">
        <v>175</v>
      </c>
      <c r="F47" s="7">
        <v>15.759999999999998</v>
      </c>
      <c r="G47" s="7">
        <f t="shared" si="0"/>
        <v>2758</v>
      </c>
    </row>
    <row r="48" spans="1:7" ht="31.5">
      <c r="A48" s="17" t="s">
        <v>126</v>
      </c>
      <c r="B48" s="14"/>
      <c r="C48" s="6" t="s">
        <v>123</v>
      </c>
      <c r="D48" s="5" t="s">
        <v>55</v>
      </c>
      <c r="E48" s="5">
        <v>20</v>
      </c>
      <c r="F48" s="7">
        <v>273.78000000000003</v>
      </c>
      <c r="G48" s="7">
        <f t="shared" si="0"/>
        <v>5475.6</v>
      </c>
    </row>
    <row r="49" spans="1:7" ht="16.5" thickBot="1">
      <c r="A49" s="4" t="s">
        <v>127</v>
      </c>
      <c r="B49" s="5" t="s">
        <v>53</v>
      </c>
      <c r="C49" s="6" t="s">
        <v>124</v>
      </c>
      <c r="D49" s="5" t="s">
        <v>54</v>
      </c>
      <c r="E49" s="5">
        <v>35</v>
      </c>
      <c r="F49" s="7">
        <v>51.35</v>
      </c>
      <c r="G49" s="7">
        <f t="shared" si="0"/>
        <v>1797.25</v>
      </c>
    </row>
    <row r="50" spans="1:7" ht="16.5" customHeight="1" thickBot="1">
      <c r="A50" s="21" t="s">
        <v>44</v>
      </c>
      <c r="B50" s="22"/>
      <c r="C50" s="22"/>
      <c r="D50" s="22"/>
      <c r="E50" s="22"/>
      <c r="F50" s="23"/>
      <c r="G50" s="18">
        <f>SUM(G44:G49)</f>
        <v>20473.89</v>
      </c>
    </row>
    <row r="51" spans="1:7">
      <c r="A51" s="13"/>
    </row>
  </sheetData>
  <mergeCells count="25">
    <mergeCell ref="A50:F50"/>
    <mergeCell ref="F4:G4"/>
    <mergeCell ref="F7:G7"/>
    <mergeCell ref="F5:G5"/>
    <mergeCell ref="A4:D5"/>
    <mergeCell ref="A38:F38"/>
    <mergeCell ref="A39:G39"/>
    <mergeCell ref="F1:G1"/>
    <mergeCell ref="F2:G2"/>
    <mergeCell ref="F3:G3"/>
    <mergeCell ref="A1:D1"/>
    <mergeCell ref="A2:D3"/>
    <mergeCell ref="D40:D41"/>
    <mergeCell ref="C40:C41"/>
    <mergeCell ref="B40:B41"/>
    <mergeCell ref="A40:A41"/>
    <mergeCell ref="F40:G40"/>
    <mergeCell ref="A6:D7"/>
    <mergeCell ref="F6:G6"/>
    <mergeCell ref="E8:E9"/>
    <mergeCell ref="D8:D9"/>
    <mergeCell ref="C8:C9"/>
    <mergeCell ref="B8:B9"/>
    <mergeCell ref="A8:A9"/>
    <mergeCell ref="E40:E41"/>
  </mergeCells>
  <conditionalFormatting sqref="A11:A12">
    <cfRule type="duplicateValues" dxfId="21" priority="115"/>
  </conditionalFormatting>
  <conditionalFormatting sqref="A13">
    <cfRule type="duplicateValues" dxfId="20" priority="114"/>
  </conditionalFormatting>
  <conditionalFormatting sqref="A21">
    <cfRule type="duplicateValues" dxfId="19" priority="113"/>
  </conditionalFormatting>
  <conditionalFormatting sqref="A22:A24">
    <cfRule type="duplicateValues" dxfId="18" priority="112"/>
  </conditionalFormatting>
  <conditionalFormatting sqref="A25:A26">
    <cfRule type="duplicateValues" dxfId="17" priority="111"/>
  </conditionalFormatting>
  <conditionalFormatting sqref="A39 A42">
    <cfRule type="duplicateValues" dxfId="16" priority="105"/>
  </conditionalFormatting>
  <conditionalFormatting sqref="A43:A44">
    <cfRule type="duplicateValues" dxfId="15" priority="104"/>
  </conditionalFormatting>
  <conditionalFormatting sqref="A45">
    <cfRule type="duplicateValues" dxfId="14" priority="103"/>
  </conditionalFormatting>
  <conditionalFormatting sqref="A46">
    <cfRule type="duplicateValues" dxfId="13" priority="102"/>
  </conditionalFormatting>
  <conditionalFormatting sqref="A47">
    <cfRule type="duplicateValues" dxfId="12" priority="101"/>
  </conditionalFormatting>
  <conditionalFormatting sqref="A48">
    <cfRule type="duplicateValues" dxfId="11" priority="100"/>
  </conditionalFormatting>
  <conditionalFormatting sqref="A49">
    <cfRule type="duplicateValues" dxfId="10" priority="99"/>
  </conditionalFormatting>
  <conditionalFormatting sqref="A10 A14:A20">
    <cfRule type="duplicateValues" dxfId="7" priority="116"/>
  </conditionalFormatting>
  <conditionalFormatting sqref="A51">
    <cfRule type="duplicateValues" dxfId="3" priority="1"/>
  </conditionalFormatting>
  <conditionalFormatting sqref="A27:A37">
    <cfRule type="duplicateValues" dxfId="0" priority="11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2026-05-20T19:27:23Z</dcterms:modified>
</cp:coreProperties>
</file>