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25" i="1" l="1"/>
  <c r="G26" i="1"/>
  <c r="G27" i="1"/>
  <c r="G28" i="1"/>
  <c r="G29" i="1"/>
  <c r="G30" i="1"/>
  <c r="G31" i="1"/>
  <c r="G32" i="1"/>
  <c r="G33" i="1"/>
  <c r="G16" i="1"/>
  <c r="G19" i="1" l="1"/>
  <c r="G18" i="1"/>
  <c r="G17" i="1"/>
  <c r="G13" i="1"/>
  <c r="G12" i="1" l="1"/>
  <c r="G23" i="1"/>
  <c r="G14" i="1"/>
  <c r="G20" i="1"/>
  <c r="G15" i="1"/>
  <c r="G11" i="1"/>
  <c r="G24" i="1"/>
  <c r="G21" i="1"/>
  <c r="G22" i="1"/>
  <c r="G34" i="1" l="1"/>
</calcChain>
</file>

<file path=xl/sharedStrings.xml><?xml version="1.0" encoding="utf-8"?>
<sst xmlns="http://schemas.openxmlformats.org/spreadsheetml/2006/main" count="111" uniqueCount="99">
  <si>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</si>
  <si>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</si>
  <si>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</si>
  <si>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</si>
  <si>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</si>
  <si>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</si>
  <si>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</si>
  <si>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</si>
  <si>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</si>
  <si>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</si>
  <si>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</si>
  <si>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</si>
  <si>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</si>
  <si>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</si>
  <si>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</si>
  <si>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</si>
  <si>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</si>
  <si>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</si>
  <si>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</si>
  <si>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</si>
  <si>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Valor Total Contratual</t>
  </si>
  <si>
    <t>1.0</t>
  </si>
  <si>
    <t>1.1</t>
  </si>
  <si>
    <t>2.0</t>
  </si>
  <si>
    <t>2.1</t>
  </si>
  <si>
    <t>401010-8</t>
  </si>
  <si>
    <t>2.2</t>
  </si>
  <si>
    <t>3.0</t>
  </si>
  <si>
    <t>3.1</t>
  </si>
  <si>
    <t>3.2</t>
  </si>
  <si>
    <t>3.3</t>
  </si>
  <si>
    <t>3.4</t>
  </si>
  <si>
    <t>3.5</t>
  </si>
  <si>
    <t>461831-9</t>
  </si>
  <si>
    <t>4.0</t>
  </si>
  <si>
    <t>4.1</t>
  </si>
  <si>
    <t>4.2</t>
  </si>
  <si>
    <t>5.0</t>
  </si>
  <si>
    <t>5.1</t>
  </si>
  <si>
    <t>EXECUÇÃO DOS SERVIÇOS DE RECUPERAÇÃO DE ESTRUTURA METÁLICA COM SUBSTITUIÇÃO DA COBERTA EM POLICARBONATO NO FÓRUM DE PALMARES</t>
  </si>
  <si>
    <t>Loteamento Dom Acácio Rodrigues Alves, Quilombo II - Palmares - PE</t>
  </si>
  <si>
    <t>021/2023 -TJPE</t>
  </si>
  <si>
    <t>CONCREFERRO CONSTRUÇÕES E INCORPORAÇÕES LTDA</t>
  </si>
  <si>
    <t>SERVIÇOS PRELIMINARES</t>
  </si>
  <si>
    <t>314578-6</t>
  </si>
  <si>
    <t>MOBILIZAÇÃO/ DESMOBILIZAÇÃO DA OBRA (PESSOAL, MÁQUINAS E EQUIPAMENTOS).</t>
  </si>
  <si>
    <t>UNID.</t>
  </si>
  <si>
    <t>1.2</t>
  </si>
  <si>
    <t>439519-0</t>
  </si>
  <si>
    <t>ART EXECUÇÃO DE OBRA - RESPONSÁVEL TÉCNICO DA CONTRATADA.</t>
  </si>
  <si>
    <t>1.3</t>
  </si>
  <si>
    <t>ADMINISTRAÇÃO LOCAL PELO PERÍODO DA OBRA.</t>
  </si>
  <si>
    <t>MÊS</t>
  </si>
  <si>
    <t>1.4</t>
  </si>
  <si>
    <t>295382 - 0</t>
  </si>
  <si>
    <t>PLACA DE OBRA EM LONA PLÁSTICA IMPRESSÃO DIGITAL ALTA RESOLUÇÃO COM ACABAMENTO EM ILHÓS, FIXAÇÃO EM ABRAÇADEIRAS DE NYLON, ESTRUTURA EM FERRO GALVANIZADO.</t>
  </si>
  <si>
    <t>M²</t>
  </si>
  <si>
    <t>1.5</t>
  </si>
  <si>
    <t>552147 - 5</t>
  </si>
  <si>
    <t>FORNECIMENTO/ INSTALAÇÃO LONA PLÁSTICA PRETA, PARA PROTEÇÃO, ESPERRURA 150 MICRAS.</t>
  </si>
  <si>
    <t>1.6</t>
  </si>
  <si>
    <t xml:space="preserve">LOCAÇÃO DE ANDAIME METÁLICO TUBULAR TIPO TORRE, COM PLATAFORMA METÁLICA, GUARDA CORPO METÁLICO, ESCADA, INCLUSIVE MONTAGEM E DESMONTAGEM. </t>
  </si>
  <si>
    <t>M² / MÊS</t>
  </si>
  <si>
    <t>1.7</t>
  </si>
  <si>
    <t>572843-6</t>
  </si>
  <si>
    <t>FORNECIMENTO E FIXAÇÃO DE TAPUME DE CHAPA DE MADEIRA COMPENSADA, E = 6MM, REAPROVEITAMENTO DE 2X, SEM DANIFICAR O PISO EXISTENTE NO LOCAL.</t>
  </si>
  <si>
    <t>1.8</t>
  </si>
  <si>
    <t>528880-0</t>
  </si>
  <si>
    <t>TRANSPORTE HORIZONTAL COM JERICA DE 60L, DE MASSA/ GRANEL.</t>
  </si>
  <si>
    <t>M³ X KM</t>
  </si>
  <si>
    <t>1.9</t>
  </si>
  <si>
    <t>435241-6</t>
  </si>
  <si>
    <t>REMOÇÃO DE ENTULHO EM CAMINHÃO BASCULANTE D.M.T. 6KM, INCLUSIVE CARGA E DESCARGA MECÂNICA.</t>
  </si>
  <si>
    <t>M³</t>
  </si>
  <si>
    <t>RECUPERAÇÃO DA ESTRUTURA DE COBERTA</t>
  </si>
  <si>
    <t>572845-2</t>
  </si>
  <si>
    <t>RETIRADA DAS CHAPAS METÁLICAS E ACM DO PÓRTICO TRELIÇADO.</t>
  </si>
  <si>
    <t>572846-0</t>
  </si>
  <si>
    <t>RETIRADA DA ESTRUTURA AUXILIAR EM ALUMINIO EXISTENTE.</t>
  </si>
  <si>
    <t>M</t>
  </si>
  <si>
    <t>RETIRADA DE PINTURA/ PINTURA</t>
  </si>
  <si>
    <t>573018-0</t>
  </si>
  <si>
    <t>LIMPEZA COM ESCOVA MANUAL OU ROTATIVA OU DESINCRUSTADOS PNEUMÁTICO DE AGULHAS, RETIRANDO TODA CORROSÃO.</t>
  </si>
  <si>
    <t>439253-1</t>
  </si>
  <si>
    <t>LIMPEZA DE SUPERFICIE COM JATO DE ALTA PRESSÃO. AF_04/2019</t>
  </si>
  <si>
    <t>572848-7</t>
  </si>
  <si>
    <t>PINTURA COM TINTA EPOXI DE ACABAMENTO APLICADA A ROLO OU PINCEL SOBRE SUPERFÍCIES METÁLICAS EXECUTADO EM OBRA.</t>
  </si>
  <si>
    <t>572849-5</t>
  </si>
  <si>
    <t>PINTURA DE ACABAMENTO COM APLICAÇÃO DE 02 DEMÃOS DE TINTA ESMALTE POLIURETANO, RENNER RETHANE FLV 653, BICOMPONENTE OU SIMILAR - R1, COR A DEFINIR.</t>
  </si>
  <si>
    <t>441883-2</t>
  </si>
  <si>
    <t>APLICAÇÃO MANUAL DE PINTURA COM TINTA LÁTEX ACRÍLICA EM TETO, DUAS DEMÃOS. AF_06/2014</t>
  </si>
  <si>
    <t>COBERTA EM POLICARBONATO</t>
  </si>
  <si>
    <t>572850-9</t>
  </si>
  <si>
    <t>RECOLOCAÇÃO DA ESTRUTURA AUXILIAR EM ALUMÍNIO, CONFORME PROJETO ANEXO, PARA FIXAÇÃO DO NOVO POLICARBONATO, INCLUINDO TUBOS, TAMPAS E TODOS OS  ACESSÓRIOS NECESSÁRIOS PARA A COLOCAÇÃO DO NOVO POLICARBONATO.</t>
  </si>
  <si>
    <t>493641-8</t>
  </si>
  <si>
    <t>FORNECIMENTO E INSTALAÇÃO DE COBERTURA EM POLICARBONATO CHAPA COMPACTA NA COR FUMÊ, 6MM, DAYBRASIL, REPLAEX OU EQUIVALENTE, COM TODOS OS ACESSÓRIOS DE INSTALAÇÃO INDICADOS PELO FABRICANTE.</t>
  </si>
  <si>
    <t>LIMPEZA FINAL DA OBRA</t>
  </si>
  <si>
    <t xml:space="preserve">431654-1 </t>
  </si>
  <si>
    <t>LIMPEZA GERAL DA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</si>
</sst>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16"/>
    <xf numFmtId="0" fontId="7" fillId="0" borderId="16"/>
    <xf numFmtId="0" fontId="7" fillId="0" borderId="3"/>
    <xf numFmtId="0" fontId="7" fillId="0" borderId="16"/>
    <xf numFmtId="0" fontId="7" fillId="0" borderId="3"/>
    <xf numFmtId="0" fontId="7" fillId="0" borderId="16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2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3" applyNumberFormat="0" applyAlignment="0" applyProtection="0"/>
    <xf numFmtId="0" fontId="29" fillId="4" borderId="12" applyNumberFormat="0" applyAlignment="0" applyProtection="0"/>
    <xf numFmtId="0" fontId="30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19" applyNumberFormat="0" applyAlignment="0" applyProtection="0"/>
    <xf numFmtId="0" fontId="41" fillId="52" borderId="19" applyNumberFormat="0" applyAlignment="0" applyProtection="0"/>
    <xf numFmtId="0" fontId="17" fillId="32" borderId="20" applyNumberFormat="0" applyAlignment="0" applyProtection="0"/>
    <xf numFmtId="0" fontId="22" fillId="0" borderId="23" applyNumberFormat="0" applyFill="0" applyAlignment="0" applyProtection="0"/>
    <xf numFmtId="0" fontId="17" fillId="32" borderId="20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19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8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19" applyNumberFormat="0" applyAlignment="0" applyProtection="0"/>
    <xf numFmtId="0" fontId="20" fillId="0" borderId="21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2" applyNumberFormat="0" applyFont="0" applyAlignment="0" applyProtection="0"/>
    <xf numFmtId="0" fontId="4" fillId="34" borderId="22" applyNumberFormat="0" applyFont="0" applyAlignment="0" applyProtection="0"/>
    <xf numFmtId="0" fontId="35" fillId="51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14" fontId="48" fillId="0" borderId="31" xfId="0" applyNumberFormat="1" applyFont="1" applyBorder="1" applyAlignment="1">
      <alignment horizontal="left" vertical="center"/>
    </xf>
    <xf numFmtId="0" fontId="52" fillId="0" borderId="31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center" vertical="center"/>
    </xf>
    <xf numFmtId="0" fontId="51" fillId="0" borderId="33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vertical="center" wrapText="1"/>
    </xf>
    <xf numFmtId="0" fontId="50" fillId="0" borderId="31" xfId="0" applyFont="1" applyFill="1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 wrapText="1"/>
    </xf>
    <xf numFmtId="0" fontId="50" fillId="0" borderId="31" xfId="0" applyFont="1" applyFill="1" applyBorder="1" applyAlignment="1">
      <alignment vertical="center" wrapText="1"/>
    </xf>
    <xf numFmtId="0" fontId="52" fillId="0" borderId="31" xfId="0" applyFont="1" applyFill="1" applyBorder="1" applyAlignment="1">
      <alignment horizontal="center" vertical="center"/>
    </xf>
    <xf numFmtId="0" fontId="52" fillId="0" borderId="31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2" fontId="0" fillId="2" borderId="31" xfId="0" applyNumberFormat="1" applyFont="1" applyFill="1" applyBorder="1" applyAlignment="1">
      <alignment horizontal="center" vertical="center" wrapText="1"/>
    </xf>
    <xf numFmtId="44" fontId="0" fillId="2" borderId="31" xfId="447" applyFont="1" applyFill="1" applyBorder="1" applyAlignment="1">
      <alignment horizontal="center" vertical="center" wrapText="1"/>
    </xf>
    <xf numFmtId="44" fontId="5" fillId="2" borderId="41" xfId="447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51" fillId="55" borderId="38" xfId="0" applyFont="1" applyFill="1" applyBorder="1" applyAlignment="1">
      <alignment horizontal="right" vertical="center" wrapText="1"/>
    </xf>
    <xf numFmtId="0" fontId="51" fillId="55" borderId="39" xfId="0" applyFont="1" applyFill="1" applyBorder="1" applyAlignment="1">
      <alignment horizontal="right" vertical="center" wrapText="1"/>
    </xf>
    <xf numFmtId="0" fontId="51" fillId="55" borderId="40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7" sqref="F7:G7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24" t="s">
        <v>0</v>
      </c>
      <c r="B1" s="25"/>
      <c r="C1" s="25"/>
      <c r="D1" s="25"/>
      <c r="E1" s="2" t="s">
        <v>1</v>
      </c>
      <c r="F1" s="22" t="s">
        <v>39</v>
      </c>
      <c r="G1" s="22"/>
    </row>
    <row r="2" spans="1:7" ht="29.25" customHeight="1">
      <c r="A2" s="26" t="s">
        <v>2</v>
      </c>
      <c r="B2" s="27"/>
      <c r="C2" s="27"/>
      <c r="D2" s="28"/>
      <c r="E2" s="2" t="s">
        <v>3</v>
      </c>
      <c r="F2" s="22" t="s">
        <v>40</v>
      </c>
      <c r="G2" s="22"/>
    </row>
    <row r="3" spans="1:7">
      <c r="A3" s="26"/>
      <c r="B3" s="27"/>
      <c r="C3" s="27"/>
      <c r="D3" s="28"/>
      <c r="E3" s="2" t="s">
        <v>5</v>
      </c>
      <c r="F3" s="23" t="s">
        <v>41</v>
      </c>
      <c r="G3" s="23"/>
    </row>
    <row r="4" spans="1:7" ht="30" customHeight="1">
      <c r="A4" s="26" t="s">
        <v>4</v>
      </c>
      <c r="B4" s="27"/>
      <c r="C4" s="27"/>
      <c r="D4" s="28"/>
      <c r="E4" s="2" t="s">
        <v>17</v>
      </c>
      <c r="F4" s="23" t="s">
        <v>18</v>
      </c>
      <c r="G4" s="23"/>
    </row>
    <row r="5" spans="1:7" ht="30" customHeight="1">
      <c r="A5" s="30"/>
      <c r="B5" s="31"/>
      <c r="C5" s="31"/>
      <c r="D5" s="31"/>
      <c r="E5" s="2" t="s">
        <v>6</v>
      </c>
      <c r="F5" s="22" t="s">
        <v>42</v>
      </c>
      <c r="G5" s="22"/>
    </row>
    <row r="6" spans="1:7" ht="30" customHeight="1">
      <c r="A6" s="32" t="s">
        <v>16</v>
      </c>
      <c r="B6" s="32"/>
      <c r="C6" s="32"/>
      <c r="D6" s="33"/>
      <c r="E6" s="2" t="s">
        <v>19</v>
      </c>
      <c r="F6" s="36">
        <f>SUM(G34)</f>
        <v>162499.56</v>
      </c>
      <c r="G6" s="37"/>
    </row>
    <row r="7" spans="1:7" ht="15" customHeight="1">
      <c r="A7" s="34"/>
      <c r="B7" s="34"/>
      <c r="C7" s="34"/>
      <c r="D7" s="35"/>
      <c r="E7" s="3" t="s">
        <v>7</v>
      </c>
      <c r="F7" s="29">
        <v>45165</v>
      </c>
      <c r="G7" s="29"/>
    </row>
    <row r="8" spans="1:7" ht="15.75">
      <c r="A8" s="20" t="s">
        <v>8</v>
      </c>
      <c r="B8" s="20" t="s">
        <v>9</v>
      </c>
      <c r="C8" s="20" t="s">
        <v>10</v>
      </c>
      <c r="D8" s="20" t="s">
        <v>11</v>
      </c>
      <c r="E8" s="38" t="s">
        <v>12</v>
      </c>
      <c r="F8" s="43" t="s">
        <v>13</v>
      </c>
      <c r="G8" s="44"/>
    </row>
    <row r="9" spans="1:7" ht="15.75">
      <c r="A9" s="21"/>
      <c r="B9" s="21"/>
      <c r="C9" s="21"/>
      <c r="D9" s="21"/>
      <c r="E9" s="39"/>
      <c r="F9" s="1" t="s">
        <v>14</v>
      </c>
      <c r="G9" s="1" t="s">
        <v>15</v>
      </c>
    </row>
    <row r="10" spans="1:7">
      <c r="A10" s="5" t="s">
        <v>21</v>
      </c>
      <c r="B10" s="6"/>
      <c r="C10" s="7" t="s">
        <v>43</v>
      </c>
      <c r="D10" s="5"/>
      <c r="E10" s="17"/>
      <c r="F10" s="18"/>
      <c r="G10" s="18"/>
    </row>
    <row r="11" spans="1:7" ht="30">
      <c r="A11" s="8" t="s">
        <v>22</v>
      </c>
      <c r="B11" s="9" t="s">
        <v>44</v>
      </c>
      <c r="C11" s="10" t="s">
        <v>45</v>
      </c>
      <c r="D11" s="8" t="s">
        <v>46</v>
      </c>
      <c r="E11" s="17">
        <v>2</v>
      </c>
      <c r="F11" s="18">
        <v>2521.11</v>
      </c>
      <c r="G11" s="18">
        <f t="shared" ref="G11:G33" si="0">ROUND(E11*F11,2)</f>
        <v>5042.22</v>
      </c>
    </row>
    <row r="12" spans="1:7" ht="30">
      <c r="A12" s="8" t="s">
        <v>47</v>
      </c>
      <c r="B12" s="9" t="s">
        <v>48</v>
      </c>
      <c r="C12" s="10" t="s">
        <v>49</v>
      </c>
      <c r="D12" s="8" t="s">
        <v>11</v>
      </c>
      <c r="E12" s="17">
        <v>1</v>
      </c>
      <c r="F12" s="18">
        <v>282.35000000000002</v>
      </c>
      <c r="G12" s="18">
        <f t="shared" si="0"/>
        <v>282.35000000000002</v>
      </c>
    </row>
    <row r="13" spans="1:7">
      <c r="A13" s="8" t="s">
        <v>50</v>
      </c>
      <c r="B13" s="9" t="s">
        <v>25</v>
      </c>
      <c r="C13" s="10" t="s">
        <v>51</v>
      </c>
      <c r="D13" s="8" t="s">
        <v>52</v>
      </c>
      <c r="E13" s="17">
        <v>2</v>
      </c>
      <c r="F13" s="18">
        <v>15756.73</v>
      </c>
      <c r="G13" s="18">
        <f t="shared" si="0"/>
        <v>31513.46</v>
      </c>
    </row>
    <row r="14" spans="1:7" ht="60">
      <c r="A14" s="14" t="s">
        <v>53</v>
      </c>
      <c r="B14" s="4" t="s">
        <v>54</v>
      </c>
      <c r="C14" s="15" t="s">
        <v>55</v>
      </c>
      <c r="D14" s="14" t="s">
        <v>56</v>
      </c>
      <c r="E14" s="17">
        <v>4</v>
      </c>
      <c r="F14" s="18">
        <v>476.96000000000004</v>
      </c>
      <c r="G14" s="18">
        <f t="shared" si="0"/>
        <v>1907.84</v>
      </c>
    </row>
    <row r="15" spans="1:7" ht="30">
      <c r="A15" s="8" t="s">
        <v>57</v>
      </c>
      <c r="B15" s="9" t="s">
        <v>58</v>
      </c>
      <c r="C15" s="10" t="s">
        <v>59</v>
      </c>
      <c r="D15" s="8" t="s">
        <v>56</v>
      </c>
      <c r="E15" s="17">
        <v>113.59</v>
      </c>
      <c r="F15" s="18">
        <v>7.7299999999999995</v>
      </c>
      <c r="G15" s="18">
        <f t="shared" si="0"/>
        <v>878.05</v>
      </c>
    </row>
    <row r="16" spans="1:7" ht="60">
      <c r="A16" s="8" t="s">
        <v>60</v>
      </c>
      <c r="B16" s="9" t="s">
        <v>33</v>
      </c>
      <c r="C16" s="10" t="s">
        <v>61</v>
      </c>
      <c r="D16" s="8" t="s">
        <v>62</v>
      </c>
      <c r="E16" s="17">
        <v>65.739999999999995</v>
      </c>
      <c r="F16" s="18">
        <v>39.9</v>
      </c>
      <c r="G16" s="18">
        <f t="shared" si="0"/>
        <v>2623.03</v>
      </c>
    </row>
    <row r="17" spans="1:7" ht="60">
      <c r="A17" s="8" t="s">
        <v>63</v>
      </c>
      <c r="B17" s="9" t="s">
        <v>64</v>
      </c>
      <c r="C17" s="10" t="s">
        <v>65</v>
      </c>
      <c r="D17" s="8" t="s">
        <v>56</v>
      </c>
      <c r="E17" s="17">
        <v>55.99</v>
      </c>
      <c r="F17" s="18">
        <v>123.18</v>
      </c>
      <c r="G17" s="18">
        <f t="shared" si="0"/>
        <v>6896.85</v>
      </c>
    </row>
    <row r="18" spans="1:7" ht="30">
      <c r="A18" s="8" t="s">
        <v>66</v>
      </c>
      <c r="B18" s="9" t="s">
        <v>67</v>
      </c>
      <c r="C18" s="10" t="s">
        <v>68</v>
      </c>
      <c r="D18" s="8" t="s">
        <v>69</v>
      </c>
      <c r="E18" s="17">
        <v>0.60000000000000009</v>
      </c>
      <c r="F18" s="18">
        <v>1604.57</v>
      </c>
      <c r="G18" s="18">
        <f t="shared" si="0"/>
        <v>962.74</v>
      </c>
    </row>
    <row r="19" spans="1:7" ht="45">
      <c r="A19" s="8" t="s">
        <v>70</v>
      </c>
      <c r="B19" s="9" t="s">
        <v>71</v>
      </c>
      <c r="C19" s="10" t="s">
        <v>72</v>
      </c>
      <c r="D19" s="8" t="s">
        <v>73</v>
      </c>
      <c r="E19" s="17">
        <v>6</v>
      </c>
      <c r="F19" s="18">
        <v>20.82</v>
      </c>
      <c r="G19" s="18">
        <f t="shared" si="0"/>
        <v>124.92</v>
      </c>
    </row>
    <row r="20" spans="1:7">
      <c r="A20" s="8" t="s">
        <v>23</v>
      </c>
      <c r="B20" s="9"/>
      <c r="C20" s="10" t="s">
        <v>74</v>
      </c>
      <c r="D20" s="8"/>
      <c r="E20" s="17">
        <v>0</v>
      </c>
      <c r="F20" s="18">
        <v>0</v>
      </c>
      <c r="G20" s="18">
        <f t="shared" si="0"/>
        <v>0</v>
      </c>
    </row>
    <row r="21" spans="1:7" ht="30">
      <c r="A21" s="14" t="s">
        <v>24</v>
      </c>
      <c r="B21" s="4" t="s">
        <v>75</v>
      </c>
      <c r="C21" s="15" t="s">
        <v>76</v>
      </c>
      <c r="D21" s="14" t="s">
        <v>56</v>
      </c>
      <c r="E21" s="17">
        <v>95.5</v>
      </c>
      <c r="F21" s="18">
        <v>17.079999999999998</v>
      </c>
      <c r="G21" s="18">
        <f t="shared" si="0"/>
        <v>1631.14</v>
      </c>
    </row>
    <row r="22" spans="1:7" ht="30">
      <c r="A22" s="8" t="s">
        <v>26</v>
      </c>
      <c r="B22" s="9" t="s">
        <v>77</v>
      </c>
      <c r="C22" s="10" t="s">
        <v>78</v>
      </c>
      <c r="D22" s="8" t="s">
        <v>79</v>
      </c>
      <c r="E22" s="17">
        <v>119.6</v>
      </c>
      <c r="F22" s="18">
        <v>5.27</v>
      </c>
      <c r="G22" s="18">
        <f t="shared" si="0"/>
        <v>630.29</v>
      </c>
    </row>
    <row r="23" spans="1:7">
      <c r="A23" s="8" t="s">
        <v>27</v>
      </c>
      <c r="B23" s="9"/>
      <c r="C23" s="16" t="s">
        <v>80</v>
      </c>
      <c r="D23" s="8"/>
      <c r="E23" s="17">
        <v>0</v>
      </c>
      <c r="F23" s="18"/>
      <c r="G23" s="18">
        <f t="shared" si="0"/>
        <v>0</v>
      </c>
    </row>
    <row r="24" spans="1:7" ht="45">
      <c r="A24" s="8" t="s">
        <v>28</v>
      </c>
      <c r="B24" s="9" t="s">
        <v>81</v>
      </c>
      <c r="C24" s="10" t="s">
        <v>82</v>
      </c>
      <c r="D24" s="8" t="s">
        <v>56</v>
      </c>
      <c r="E24" s="17">
        <v>225</v>
      </c>
      <c r="F24" s="18">
        <v>31.5</v>
      </c>
      <c r="G24" s="18">
        <f t="shared" si="0"/>
        <v>7087.5</v>
      </c>
    </row>
    <row r="25" spans="1:7" ht="30">
      <c r="A25" s="8" t="s">
        <v>29</v>
      </c>
      <c r="B25" s="9" t="s">
        <v>83</v>
      </c>
      <c r="C25" s="10" t="s">
        <v>84</v>
      </c>
      <c r="D25" s="8" t="s">
        <v>56</v>
      </c>
      <c r="E25" s="17">
        <v>225</v>
      </c>
      <c r="F25" s="18">
        <v>2.16</v>
      </c>
      <c r="G25" s="18">
        <f t="shared" si="0"/>
        <v>486</v>
      </c>
    </row>
    <row r="26" spans="1:7" ht="45">
      <c r="A26" s="8" t="s">
        <v>30</v>
      </c>
      <c r="B26" s="9" t="s">
        <v>85</v>
      </c>
      <c r="C26" s="10" t="s">
        <v>86</v>
      </c>
      <c r="D26" s="8" t="s">
        <v>56</v>
      </c>
      <c r="E26" s="17">
        <v>225</v>
      </c>
      <c r="F26" s="18">
        <v>56.95</v>
      </c>
      <c r="G26" s="18">
        <f t="shared" si="0"/>
        <v>12813.75</v>
      </c>
    </row>
    <row r="27" spans="1:7" ht="60">
      <c r="A27" s="8" t="s">
        <v>31</v>
      </c>
      <c r="B27" s="9" t="s">
        <v>87</v>
      </c>
      <c r="C27" s="10" t="s">
        <v>88</v>
      </c>
      <c r="D27" s="8" t="s">
        <v>56</v>
      </c>
      <c r="E27" s="17">
        <v>225</v>
      </c>
      <c r="F27" s="18">
        <v>38.68</v>
      </c>
      <c r="G27" s="18">
        <f t="shared" si="0"/>
        <v>8703</v>
      </c>
    </row>
    <row r="28" spans="1:7" ht="45">
      <c r="A28" s="11" t="s">
        <v>32</v>
      </c>
      <c r="B28" s="12" t="s">
        <v>89</v>
      </c>
      <c r="C28" s="13" t="s">
        <v>90</v>
      </c>
      <c r="D28" s="8" t="s">
        <v>56</v>
      </c>
      <c r="E28" s="17">
        <v>17.190000000000001</v>
      </c>
      <c r="F28" s="18">
        <v>20.07</v>
      </c>
      <c r="G28" s="18">
        <f t="shared" si="0"/>
        <v>345</v>
      </c>
    </row>
    <row r="29" spans="1:7">
      <c r="A29" s="8" t="s">
        <v>34</v>
      </c>
      <c r="B29" s="9"/>
      <c r="C29" s="16" t="s">
        <v>91</v>
      </c>
      <c r="D29" s="8"/>
      <c r="E29" s="17">
        <v>0</v>
      </c>
      <c r="F29" s="18"/>
      <c r="G29" s="18">
        <f t="shared" si="0"/>
        <v>0</v>
      </c>
    </row>
    <row r="30" spans="1:7" ht="90">
      <c r="A30" s="8" t="s">
        <v>35</v>
      </c>
      <c r="B30" s="9" t="s">
        <v>92</v>
      </c>
      <c r="C30" s="10" t="s">
        <v>93</v>
      </c>
      <c r="D30" s="8" t="s">
        <v>79</v>
      </c>
      <c r="E30" s="17">
        <v>119.6</v>
      </c>
      <c r="F30" s="18">
        <v>7.6099999999999994</v>
      </c>
      <c r="G30" s="18">
        <f t="shared" si="0"/>
        <v>910.16</v>
      </c>
    </row>
    <row r="31" spans="1:7" ht="75">
      <c r="A31" s="8" t="s">
        <v>36</v>
      </c>
      <c r="B31" s="9" t="s">
        <v>94</v>
      </c>
      <c r="C31" s="10" t="s">
        <v>95</v>
      </c>
      <c r="D31" s="8" t="s">
        <v>56</v>
      </c>
      <c r="E31" s="17">
        <v>167.44</v>
      </c>
      <c r="F31" s="18">
        <v>472.31</v>
      </c>
      <c r="G31" s="18">
        <f t="shared" si="0"/>
        <v>79083.59</v>
      </c>
    </row>
    <row r="32" spans="1:7">
      <c r="A32" s="8" t="s">
        <v>37</v>
      </c>
      <c r="B32" s="9"/>
      <c r="C32" s="10" t="s">
        <v>96</v>
      </c>
      <c r="D32" s="8"/>
      <c r="E32" s="17">
        <v>0</v>
      </c>
      <c r="F32" s="18">
        <v>0</v>
      </c>
      <c r="G32" s="18">
        <f t="shared" si="0"/>
        <v>0</v>
      </c>
    </row>
    <row r="33" spans="1:7">
      <c r="A33" s="14" t="s">
        <v>38</v>
      </c>
      <c r="B33" s="4" t="s">
        <v>97</v>
      </c>
      <c r="C33" s="15" t="s">
        <v>98</v>
      </c>
      <c r="D33" s="14" t="s">
        <v>56</v>
      </c>
      <c r="E33" s="17">
        <v>167.44</v>
      </c>
      <c r="F33" s="18">
        <v>3.45</v>
      </c>
      <c r="G33" s="18">
        <f t="shared" si="0"/>
        <v>577.66999999999996</v>
      </c>
    </row>
    <row r="34" spans="1:7" ht="16.5" thickBot="1">
      <c r="A34" s="40" t="s">
        <v>20</v>
      </c>
      <c r="B34" s="41"/>
      <c r="C34" s="41"/>
      <c r="D34" s="41"/>
      <c r="E34" s="41"/>
      <c r="F34" s="42"/>
      <c r="G34" s="19">
        <f>SUM(G11:G33)</f>
        <v>162499.56</v>
      </c>
    </row>
  </sheetData>
  <mergeCells count="18">
    <mergeCell ref="F8:G8"/>
    <mergeCell ref="A34:F34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conditionalFormatting sqref="A11:A12">
    <cfRule type="duplicateValues" dxfId="6" priority="116"/>
  </conditionalFormatting>
  <conditionalFormatting sqref="A13">
    <cfRule type="duplicateValues" dxfId="5" priority="115"/>
  </conditionalFormatting>
  <conditionalFormatting sqref="A21">
    <cfRule type="duplicateValues" dxfId="4" priority="114"/>
  </conditionalFormatting>
  <conditionalFormatting sqref="A22:A24">
    <cfRule type="duplicateValues" dxfId="3" priority="113"/>
  </conditionalFormatting>
  <conditionalFormatting sqref="A25:A26">
    <cfRule type="duplicateValues" dxfId="2" priority="112"/>
  </conditionalFormatting>
  <conditionalFormatting sqref="A10 A14:A20">
    <cfRule type="duplicateValues" dxfId="1" priority="117"/>
  </conditionalFormatting>
  <conditionalFormatting sqref="A27:A33">
    <cfRule type="duplicateValues" dxfId="0" priority="1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2026-05-21T18:32:34Z</dcterms:modified>
</cp:coreProperties>
</file>