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60" i="1"/>
  <c r="G61" i="1"/>
  <c r="G62" i="1"/>
  <c r="G63" i="1"/>
  <c r="G58" i="1"/>
  <c r="G64" i="1" s="1"/>
  <c r="G38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16" i="1"/>
  <c r="G19" i="1" l="1"/>
  <c r="G18" i="1"/>
  <c r="G17" i="1"/>
  <c r="G13" i="1"/>
  <c r="G12" i="1" l="1"/>
  <c r="G23" i="1"/>
  <c r="G14" i="1"/>
  <c r="G20" i="1"/>
  <c r="G15" i="1"/>
  <c r="G11" i="1"/>
  <c r="G24" i="1"/>
  <c r="G21" i="1"/>
  <c r="G22" i="1"/>
  <c r="G54" i="1" l="1"/>
  <c r="F6" i="1" s="1"/>
</calcChain>
</file>

<file path=xl/sharedStrings.xml><?xml version="1.0" encoding="utf-8"?>
<sst xmlns="http://schemas.openxmlformats.org/spreadsheetml/2006/main" count="213" uniqueCount="166">
  <si>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</si>
  <si>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</si>
  <si>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</si>
  <si>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</si>
  <si>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</si>
  <si>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</si>
  <si>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</si>
  <si>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DATA: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</si>
  <si>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</si>
  <si>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</si>
  <si>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</si>
  <si>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</si>
  <si>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</si>
  <si>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</si>
  <si>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</si>
  <si>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</si>
  <si>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</si>
  <si>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</si>
  <si>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</si>
  <si>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Valor Total:</t>
  </si>
  <si>
    <t>295382-0</t>
  </si>
  <si>
    <t>476475-7</t>
  </si>
  <si>
    <t>Valor Total Contratual</t>
  </si>
  <si>
    <t>1º TERMO ADITIVO</t>
  </si>
  <si>
    <t>Valor Total 1º Termo Aditivo</t>
  </si>
  <si>
    <t>Serviços de Recuperação e Reativação da Estação de Tratamento de Efluentes - ETE - prédios do Fórum Desembargador Rodolfo Aureliano e Escola Judicial</t>
  </si>
  <si>
    <t>Av. Desembargador Guerra Barreto s/nº - Ilha Joana Bezerra - Cep. 500809-00</t>
  </si>
  <si>
    <t>158/2022 -TJPE</t>
  </si>
  <si>
    <t>D. GAMA FILHO SERVIÇOS LTDA</t>
  </si>
  <si>
    <t>1.0</t>
  </si>
  <si>
    <t>MOBILIZAÇÃO / ART / ADMINISTRAÇÃO LOCAL</t>
  </si>
  <si>
    <t>1.1</t>
  </si>
  <si>
    <t>570104-0</t>
  </si>
  <si>
    <t>Mobilização da obra  (pessoal, máquinas e equipamentos).</t>
  </si>
  <si>
    <t>un</t>
  </si>
  <si>
    <t>1.2</t>
  </si>
  <si>
    <t>439519-0</t>
  </si>
  <si>
    <t>ART Execução de obra - responsável técnico da contratada.</t>
  </si>
  <si>
    <t>1.3</t>
  </si>
  <si>
    <t>401010-8</t>
  </si>
  <si>
    <t>Administração local pelo período da Obra.</t>
  </si>
  <si>
    <t>un/mês</t>
  </si>
  <si>
    <t>2.0</t>
  </si>
  <si>
    <t>CANTEIRO DE OBRAS</t>
  </si>
  <si>
    <t>2.1</t>
  </si>
  <si>
    <t>Placa de obra em lona plástica  impressão digital alta resolução com acabamento em ilhós, fixação em abraçadeiras de nylon, estrutura em ferro galvanizado.</t>
  </si>
  <si>
    <t>m²</t>
  </si>
  <si>
    <t>2.2</t>
  </si>
  <si>
    <t>Locação de container para uso de escritórico medido 2,3 x6,0m, alt=2,5m, com 1 sanitário, sem divisórias internas e sem mobiliário</t>
  </si>
  <si>
    <t>2.3</t>
  </si>
  <si>
    <t>565249-9</t>
  </si>
  <si>
    <t xml:space="preserve">Frete para entrega\ retirada de container para obra em RECIFE  em Guindauto (Munck) modelo Argos 20.5 com capacidade para 6,0 ton a 4,0 m de raio. </t>
  </si>
  <si>
    <t>2.4</t>
  </si>
  <si>
    <t>467468-5</t>
  </si>
  <si>
    <t xml:space="preserve">Ligação provisória de energia. </t>
  </si>
  <si>
    <t>2.5</t>
  </si>
  <si>
    <t>566694-5</t>
  </si>
  <si>
    <t>Ligações provisórias de água e sanitário.</t>
  </si>
  <si>
    <t>3.0</t>
  </si>
  <si>
    <t>SERVIÇOS PRELIMINARES / LOCAÇÃO DE MÁQUINAS E EQUIPAMENTOS</t>
  </si>
  <si>
    <t>3.1</t>
  </si>
  <si>
    <t>434072-8</t>
  </si>
  <si>
    <t>Limpeza manual de vegetação em terreno com enxada.</t>
  </si>
  <si>
    <t>3.2</t>
  </si>
  <si>
    <t>553633-2</t>
  </si>
  <si>
    <t>Aluguel de Caçamba estacionária com até 6m³ com destinação final de resíduos sólidos.</t>
  </si>
  <si>
    <t>3.3</t>
  </si>
  <si>
    <t>461831-9</t>
  </si>
  <si>
    <t>Locação de andaime metálico tubular tipo torre , com plataforma metálica, guarda corpo metálico, escada inclusive montagem e desmontagem</t>
  </si>
  <si>
    <t>mxmês</t>
  </si>
  <si>
    <t>4.0</t>
  </si>
  <si>
    <t>INSTALAÇÕES ELÉTRICAS</t>
  </si>
  <si>
    <t>4.1</t>
  </si>
  <si>
    <t>467662-9</t>
  </si>
  <si>
    <t>Luminaria tipo tartaruga para area externa em aluminio, com grade, para 1 lampada, base e27, potencia maxima 40/60 w, incluindo lâmpada de LED 10w bivolt branca, formato tradicional - fornecimento e instalação.</t>
  </si>
  <si>
    <t>5.0</t>
  </si>
  <si>
    <t>INSTALAÇÕES HIDROSSANITÁRIAS</t>
  </si>
  <si>
    <t>5.1</t>
  </si>
  <si>
    <t>570106-6</t>
  </si>
  <si>
    <t>Valvula borboleta ´´4´´com atuador elétrico, volt.220, dupla ação. (Fornecimento e instalação)</t>
  </si>
  <si>
    <t>5.2</t>
  </si>
  <si>
    <t>570108-2</t>
  </si>
  <si>
    <t xml:space="preserve">Compressor Soprador Radial 4 CV, 380 v -Repicky ou equivalente, incluindo filtro (Fornecimento e Instalação).		</t>
  </si>
  <si>
    <t>5.3</t>
  </si>
  <si>
    <t>544427-6</t>
  </si>
  <si>
    <t>Fornecimento e instalação de bomba submersível 2 CV - (Schneider ou equivalente), trifásica 380v.</t>
  </si>
  <si>
    <t>5.4</t>
  </si>
  <si>
    <t>338061-0</t>
  </si>
  <si>
    <t>Chave de boia automática 15a/250v - fornecimento e instalação.</t>
  </si>
  <si>
    <t>5.5</t>
  </si>
  <si>
    <t>569269-5</t>
  </si>
  <si>
    <t>Reparo e recuperação em  registro de latão 2".</t>
  </si>
  <si>
    <t>6.0</t>
  </si>
  <si>
    <t>ESGOTAMENTO E LIMPEZA DA ETE</t>
  </si>
  <si>
    <t>6.1</t>
  </si>
  <si>
    <t>254115-7</t>
  </si>
  <si>
    <t>Serviço de esgotamento de fossa utilizando caminhão à vácuo, inclusive descarte em local apropriado, de acordo com a legislação vigente.</t>
  </si>
  <si>
    <t>m³</t>
  </si>
  <si>
    <t>6.2</t>
  </si>
  <si>
    <t>202557-4</t>
  </si>
  <si>
    <t>Esgotamento manual de fossa, inclusive transporte do material com carro de mao a uma distancia maximade 30m.</t>
  </si>
  <si>
    <t>6.3</t>
  </si>
  <si>
    <t>570113-9</t>
  </si>
  <si>
    <t xml:space="preserve">Serviço de limpeza utilizando caminhão com hidrojateamento </t>
  </si>
  <si>
    <t>7.0</t>
  </si>
  <si>
    <t>REVESTIMENTO DOS MUROS INTERNOS</t>
  </si>
  <si>
    <t>7.1</t>
  </si>
  <si>
    <t>565324-0</t>
  </si>
  <si>
    <t>Chapisco aplicado em alvenarias e estruturas de concreto, com colher de PEDREIRO.  argamassa traço 1:3 com preparo em betoneira 400l. (Muros Internos)</t>
  </si>
  <si>
    <t>8.0</t>
  </si>
  <si>
    <t xml:space="preserve">RECUPERAÇÃO / PINTURA </t>
  </si>
  <si>
    <t>8.1</t>
  </si>
  <si>
    <t>570112-0</t>
  </si>
  <si>
    <t xml:space="preserve">Recuperação de tubulações PRFV - recuperação de fibra de vidro e resina catalisadora </t>
  </si>
  <si>
    <t>8.2</t>
  </si>
  <si>
    <t>570309-3</t>
  </si>
  <si>
    <t>Tampa em chapa xadrez de ferro galvanizado dim: 60 x 60cm, inclusive cantoneira "L", 2" x 3/16" e juntas de vedação</t>
  </si>
  <si>
    <t>8.3</t>
  </si>
  <si>
    <t>570111-2</t>
  </si>
  <si>
    <t>Pintura de acabamento com aplicação de 02 demãos de tinta esmalte poliuretano, RENNER RETHANE FLV 653, bi-componente ou similar - R1, cor VERDE FOLHA.</t>
  </si>
  <si>
    <t>8.4</t>
  </si>
  <si>
    <t>210804-6</t>
  </si>
  <si>
    <t>Aplicação manual de pintura a cal (caiação) em paredes, duas demãos. (Muros Internos)</t>
  </si>
  <si>
    <t>8.5</t>
  </si>
  <si>
    <t>435664-0</t>
  </si>
  <si>
    <t>Pintura com esmalte sintético em esquadria de ferro, duas demãos, com raspagem e aparelhamento com zarcão. (Grades - Janelas e Portas)</t>
  </si>
  <si>
    <t>9.0</t>
  </si>
  <si>
    <t>PISOS</t>
  </si>
  <si>
    <t>9.1</t>
  </si>
  <si>
    <t>430576-0</t>
  </si>
  <si>
    <t>Regularização Manual</t>
  </si>
  <si>
    <t>9.2</t>
  </si>
  <si>
    <t>438994-8</t>
  </si>
  <si>
    <t xml:space="preserve">Aterro manual de valas com solo argilo-arenoso e compactação mecanizada. </t>
  </si>
  <si>
    <t>9.3</t>
  </si>
  <si>
    <t>566934-0</t>
  </si>
  <si>
    <t xml:space="preserve">Execução de camada drenante com brita nº 2, inclusive o fornecimento da mesma.  </t>
  </si>
  <si>
    <t>10.0</t>
  </si>
  <si>
    <t>DIVERSOS</t>
  </si>
  <si>
    <t>10.1</t>
  </si>
  <si>
    <t>570407-3</t>
  </si>
  <si>
    <t>Fornecimento e aplicação de pastilhas de cloro, GENCO ou equivalente técnico - caixa c/kit 25 unidades - 200 g.</t>
  </si>
  <si>
    <t>caixa</t>
  </si>
  <si>
    <t>10.2</t>
  </si>
  <si>
    <t>570132-5</t>
  </si>
  <si>
    <t xml:space="preserve">Análise físico/química e bacteriológica de efluentes de esgotos (OD,DBO,DQO,Coliformes e PH) </t>
  </si>
  <si>
    <t>11.0</t>
  </si>
  <si>
    <t>LIMPEZA DA OBRA / DESMOBILIZAÇÃO</t>
  </si>
  <si>
    <t>11.1</t>
  </si>
  <si>
    <t xml:space="preserve">431654-1 </t>
  </si>
  <si>
    <t>Limpeza Geral da Obra</t>
  </si>
  <si>
    <t>11.2</t>
  </si>
  <si>
    <t>314578-6</t>
  </si>
  <si>
    <t>Desmobilização da obra  (pessoal, máquinas e equipamentos).</t>
  </si>
  <si>
    <t>und</t>
  </si>
  <si>
    <t>M³</t>
  </si>
  <si>
    <t>EX 1.1</t>
  </si>
  <si>
    <t>570828-1</t>
  </si>
  <si>
    <t xml:space="preserve">Instalação de gradeamento em aço inox  em Elevatória  </t>
  </si>
  <si>
    <t>EX 1.2</t>
  </si>
  <si>
    <t>570827-3</t>
  </si>
  <si>
    <t>Fornecimento e instalação de bomba dosadora de cloro Bomba dosadora ex05/07 - EXATTA</t>
  </si>
  <si>
    <t>EX 1.3</t>
  </si>
  <si>
    <t>570826-5</t>
  </si>
  <si>
    <t xml:space="preserve">Fornecimento de 5 galoes de 50 L de  cloro liquido  </t>
  </si>
  <si>
    <t>galão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</si>
</sst>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17"/>
    <xf numFmtId="0" fontId="7" fillId="0" borderId="17"/>
    <xf numFmtId="0" fontId="7" fillId="0" borderId="3"/>
    <xf numFmtId="0" fontId="7" fillId="0" borderId="17"/>
    <xf numFmtId="0" fontId="7" fillId="0" borderId="3"/>
    <xf numFmtId="0" fontId="7" fillId="0" borderId="17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4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14" applyNumberFormat="0" applyAlignment="0" applyProtection="0"/>
    <xf numFmtId="0" fontId="29" fillId="4" borderId="13" applyNumberFormat="0" applyAlignment="0" applyProtection="0"/>
    <xf numFmtId="0" fontId="30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7" borderId="0" applyNumberFormat="0" applyBorder="0" applyAlignment="0" applyProtection="0"/>
    <xf numFmtId="0" fontId="34" fillId="36" borderId="0" applyNumberFormat="0" applyBorder="0" applyAlignment="0" applyProtection="0"/>
    <xf numFmtId="0" fontId="18" fillId="38" borderId="0" applyNumberFormat="0" applyBorder="0" applyAlignment="0" applyProtection="0"/>
    <xf numFmtId="0" fontId="33" fillId="51" borderId="20" applyNumberFormat="0" applyAlignment="0" applyProtection="0"/>
    <xf numFmtId="0" fontId="41" fillId="52" borderId="20" applyNumberFormat="0" applyAlignment="0" applyProtection="0"/>
    <xf numFmtId="0" fontId="17" fillId="32" borderId="21" applyNumberFormat="0" applyAlignment="0" applyProtection="0"/>
    <xf numFmtId="0" fontId="22" fillId="0" borderId="24" applyNumberFormat="0" applyFill="0" applyAlignment="0" applyProtection="0"/>
    <xf numFmtId="0" fontId="17" fillId="32" borderId="21" applyNumberFormat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54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19" fillId="33" borderId="20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8" fillId="0" borderId="19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19" fillId="31" borderId="20" applyNumberFormat="0" applyAlignment="0" applyProtection="0"/>
    <xf numFmtId="0" fontId="20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3" borderId="0" applyNumberFormat="0" applyBorder="0" applyAlignment="0" applyProtection="0"/>
    <xf numFmtId="0" fontId="21" fillId="33" borderId="0" applyNumberFormat="0" applyBorder="0" applyAlignment="0" applyProtection="0"/>
    <xf numFmtId="0" fontId="4" fillId="34" borderId="23" applyNumberFormat="0" applyFont="0" applyAlignment="0" applyProtection="0"/>
    <xf numFmtId="0" fontId="4" fillId="34" borderId="23" applyNumberFormat="0" applyFont="0" applyAlignment="0" applyProtection="0"/>
    <xf numFmtId="0" fontId="35" fillId="51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2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14" fontId="48" fillId="0" borderId="32" xfId="0" applyNumberFormat="1" applyFont="1" applyBorder="1" applyAlignment="1">
      <alignment horizontal="left" vertical="center"/>
    </xf>
    <xf numFmtId="0" fontId="52" fillId="0" borderId="32" xfId="0" applyFont="1" applyFill="1" applyBorder="1" applyAlignment="1">
      <alignment horizontal="center" vertical="center" wrapText="1"/>
    </xf>
    <xf numFmtId="0" fontId="51" fillId="0" borderId="34" xfId="0" applyFont="1" applyFill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 wrapText="1"/>
    </xf>
    <xf numFmtId="0" fontId="51" fillId="0" borderId="34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50" fillId="0" borderId="32" xfId="0" applyFont="1" applyFill="1" applyBorder="1" applyAlignment="1">
      <alignment horizontal="center" vertical="center"/>
    </xf>
    <xf numFmtId="0" fontId="50" fillId="0" borderId="32" xfId="0" applyFont="1" applyFill="1" applyBorder="1" applyAlignment="1">
      <alignment horizontal="center" vertical="center" wrapText="1"/>
    </xf>
    <xf numFmtId="0" fontId="50" fillId="0" borderId="32" xfId="0" applyFont="1" applyFill="1" applyBorder="1" applyAlignment="1">
      <alignment vertical="center" wrapText="1"/>
    </xf>
    <xf numFmtId="0" fontId="52" fillId="0" borderId="32" xfId="0" applyFont="1" applyFill="1" applyBorder="1" applyAlignment="1">
      <alignment horizontal="center" vertical="center"/>
    </xf>
    <xf numFmtId="0" fontId="52" fillId="0" borderId="32" xfId="0" applyFont="1" applyFill="1" applyBorder="1" applyAlignment="1">
      <alignment horizontal="left" vertical="center" wrapText="1"/>
    </xf>
    <xf numFmtId="0" fontId="51" fillId="0" borderId="32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center" vertical="center" wrapText="1"/>
    </xf>
    <xf numFmtId="0" fontId="51" fillId="0" borderId="32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52" fillId="0" borderId="32" xfId="0" applyFont="1" applyBorder="1" applyAlignment="1">
      <alignment horizontal="center" vertical="center"/>
    </xf>
    <xf numFmtId="0" fontId="52" fillId="0" borderId="32" xfId="0" applyFont="1" applyBorder="1" applyAlignment="1">
      <alignment vertical="center" wrapText="1"/>
    </xf>
    <xf numFmtId="0" fontId="0" fillId="0" borderId="32" xfId="0" applyBorder="1" applyAlignment="1">
      <alignment horizontal="center"/>
    </xf>
    <xf numFmtId="44" fontId="0" fillId="0" borderId="32" xfId="447" applyFont="1" applyBorder="1" applyAlignment="1">
      <alignment horizontal="center"/>
    </xf>
    <xf numFmtId="2" fontId="0" fillId="2" borderId="32" xfId="0" applyNumberFormat="1" applyFont="1" applyFill="1" applyBorder="1" applyAlignment="1">
      <alignment horizontal="center" vertical="center" wrapText="1"/>
    </xf>
    <xf numFmtId="44" fontId="0" fillId="2" borderId="32" xfId="447" applyFont="1" applyFill="1" applyBorder="1" applyAlignment="1">
      <alignment horizontal="center" vertical="center" wrapText="1"/>
    </xf>
    <xf numFmtId="44" fontId="5" fillId="2" borderId="42" xfId="447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/>
    </xf>
    <xf numFmtId="44" fontId="0" fillId="0" borderId="32" xfId="447" applyFont="1" applyBorder="1"/>
    <xf numFmtId="0" fontId="0" fillId="0" borderId="32" xfId="0" applyBorder="1" applyAlignment="1">
      <alignment horizontal="center" wrapText="1"/>
    </xf>
    <xf numFmtId="44" fontId="5" fillId="2" borderId="50" xfId="447" applyFont="1" applyFill="1" applyBorder="1" applyAlignment="1">
      <alignment horizontal="center" vertical="center" wrapText="1"/>
    </xf>
    <xf numFmtId="44" fontId="5" fillId="57" borderId="43" xfId="447" applyFont="1" applyFill="1" applyBorder="1" applyAlignment="1">
      <alignment horizontal="right" vertical="center" wrapText="1"/>
    </xf>
    <xf numFmtId="44" fontId="5" fillId="57" borderId="44" xfId="447" applyFont="1" applyFill="1" applyBorder="1" applyAlignment="1">
      <alignment horizontal="right" vertical="center" wrapText="1"/>
    </xf>
    <xf numFmtId="44" fontId="5" fillId="57" borderId="49" xfId="447" applyFont="1" applyFill="1" applyBorder="1" applyAlignment="1">
      <alignment horizontal="right" vertical="center" wrapText="1"/>
    </xf>
    <xf numFmtId="0" fontId="51" fillId="55" borderId="39" xfId="0" applyFont="1" applyFill="1" applyBorder="1" applyAlignment="1">
      <alignment horizontal="right" vertical="center" wrapText="1"/>
    </xf>
    <xf numFmtId="0" fontId="51" fillId="55" borderId="40" xfId="0" applyFont="1" applyFill="1" applyBorder="1" applyAlignment="1">
      <alignment horizontal="right" vertical="center" wrapText="1"/>
    </xf>
    <xf numFmtId="0" fontId="51" fillId="55" borderId="41" xfId="0" applyFont="1" applyFill="1" applyBorder="1" applyAlignment="1">
      <alignment horizontal="right" vertical="center" wrapText="1"/>
    </xf>
    <xf numFmtId="0" fontId="0" fillId="56" borderId="43" xfId="0" applyFill="1" applyBorder="1" applyAlignment="1">
      <alignment horizontal="center" vertical="center"/>
    </xf>
    <xf numFmtId="0" fontId="0" fillId="56" borderId="44" xfId="0" applyFill="1" applyBorder="1" applyAlignment="1">
      <alignment horizontal="center" vertical="center"/>
    </xf>
    <xf numFmtId="0" fontId="0" fillId="56" borderId="45" xfId="0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33" xfId="0" applyNumberFormat="1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/>
    </xf>
    <xf numFmtId="0" fontId="0" fillId="0" borderId="32" xfId="0" applyBorder="1" applyAlignment="1">
      <alignment wrapText="1"/>
    </xf>
    <xf numFmtId="0" fontId="51" fillId="0" borderId="32" xfId="0" applyFont="1" applyBorder="1" applyAlignment="1">
      <alignment horizontal="center" vertical="center"/>
    </xf>
    <xf numFmtId="0" fontId="51" fillId="0" borderId="32" xfId="0" applyFont="1" applyBorder="1" applyAlignment="1">
      <alignment vertical="center" wrapText="1"/>
    </xf>
    <xf numFmtId="0" fontId="50" fillId="2" borderId="32" xfId="0" applyFont="1" applyFill="1" applyBorder="1" applyAlignment="1">
      <alignment horizontal="center" vertical="center"/>
    </xf>
    <xf numFmtId="0" fontId="50" fillId="0" borderId="32" xfId="0" applyFont="1" applyBorder="1" applyAlignment="1">
      <alignment wrapText="1"/>
    </xf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 wrapText="1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90878</xdr:colOff>
      <xdr:row>0</xdr:row>
      <xdr:rowOff>150384</xdr:rowOff>
    </xdr:from>
    <xdr:to>
      <xdr:col>1</xdr:col>
      <xdr:colOff>85725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78" y="150384"/>
          <a:ext cx="76637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2581276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6" y="109818"/>
          <a:ext cx="628650" cy="121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A58" sqref="A58:C59"/>
    </sheetView>
  </sheetViews>
  <sheetFormatPr defaultRowHeight="15"/>
  <cols>
    <col min="1" max="1" width="11.5703125" bestFit="1" customWidth="1"/>
    <col min="2" max="2" width="11.42578125" bestFit="1" customWidth="1"/>
    <col min="3" max="3" width="47.5703125" bestFit="1" customWidth="1"/>
    <col min="4" max="4" width="10.42578125" customWidth="1"/>
    <col min="5" max="5" width="12.7109375" bestFit="1" customWidth="1"/>
    <col min="6" max="7" width="21.140625" bestFit="1" customWidth="1"/>
  </cols>
  <sheetData>
    <row r="1" spans="1:7" ht="36.75" customHeight="1">
      <c r="A1" s="52" t="s">
        <v>0</v>
      </c>
      <c r="B1" s="53"/>
      <c r="C1" s="53"/>
      <c r="D1" s="53"/>
      <c r="E1" s="4" t="s">
        <v>1</v>
      </c>
      <c r="F1" s="50" t="s">
        <v>25</v>
      </c>
      <c r="G1" s="50"/>
    </row>
    <row r="2" spans="1:7" ht="29.25" customHeight="1">
      <c r="A2" s="54" t="s">
        <v>2</v>
      </c>
      <c r="B2" s="55"/>
      <c r="C2" s="55"/>
      <c r="D2" s="56"/>
      <c r="E2" s="4" t="s">
        <v>3</v>
      </c>
      <c r="F2" s="50" t="s">
        <v>26</v>
      </c>
      <c r="G2" s="50"/>
    </row>
    <row r="3" spans="1:7">
      <c r="A3" s="54"/>
      <c r="B3" s="55"/>
      <c r="C3" s="55"/>
      <c r="D3" s="56"/>
      <c r="E3" s="4" t="s">
        <v>5</v>
      </c>
      <c r="F3" s="51" t="s">
        <v>27</v>
      </c>
      <c r="G3" s="51"/>
    </row>
    <row r="4" spans="1:7" ht="30" customHeight="1">
      <c r="A4" s="54" t="s">
        <v>4</v>
      </c>
      <c r="B4" s="55"/>
      <c r="C4" s="55"/>
      <c r="D4" s="56"/>
      <c r="E4" s="4" t="s">
        <v>17</v>
      </c>
      <c r="F4" s="51" t="s">
        <v>18</v>
      </c>
      <c r="G4" s="51"/>
    </row>
    <row r="5" spans="1:7" ht="30" customHeight="1">
      <c r="A5" s="58"/>
      <c r="B5" s="59"/>
      <c r="C5" s="59"/>
      <c r="D5" s="59"/>
      <c r="E5" s="4" t="s">
        <v>6</v>
      </c>
      <c r="F5" s="50" t="s">
        <v>28</v>
      </c>
      <c r="G5" s="50"/>
    </row>
    <row r="6" spans="1:7" ht="30" customHeight="1">
      <c r="A6" s="60" t="s">
        <v>16</v>
      </c>
      <c r="B6" s="60"/>
      <c r="C6" s="60"/>
      <c r="D6" s="61"/>
      <c r="E6" s="4" t="s">
        <v>19</v>
      </c>
      <c r="F6" s="64">
        <f>SUM(G54,G64)</f>
        <v>132233.13</v>
      </c>
      <c r="G6" s="65"/>
    </row>
    <row r="7" spans="1:7" ht="15" customHeight="1">
      <c r="A7" s="62"/>
      <c r="B7" s="62"/>
      <c r="C7" s="62"/>
      <c r="D7" s="63"/>
      <c r="E7" s="5" t="s">
        <v>7</v>
      </c>
      <c r="F7" s="57">
        <v>45068</v>
      </c>
      <c r="G7" s="57"/>
    </row>
    <row r="8" spans="1:7" ht="15.75">
      <c r="A8" s="49" t="s">
        <v>8</v>
      </c>
      <c r="B8" s="49" t="s">
        <v>9</v>
      </c>
      <c r="C8" s="49" t="s">
        <v>10</v>
      </c>
      <c r="D8" s="49" t="s">
        <v>11</v>
      </c>
      <c r="E8" s="66" t="s">
        <v>12</v>
      </c>
      <c r="F8" s="2" t="s">
        <v>13</v>
      </c>
      <c r="G8" s="3"/>
    </row>
    <row r="9" spans="1:7" ht="15.75">
      <c r="A9" s="44"/>
      <c r="B9" s="44"/>
      <c r="C9" s="44"/>
      <c r="D9" s="44"/>
      <c r="E9" s="46"/>
      <c r="F9" s="1" t="s">
        <v>14</v>
      </c>
      <c r="G9" s="1" t="s">
        <v>15</v>
      </c>
    </row>
    <row r="10" spans="1:7">
      <c r="A10" s="7" t="s">
        <v>29</v>
      </c>
      <c r="B10" s="8"/>
      <c r="C10" s="9" t="s">
        <v>30</v>
      </c>
      <c r="D10" s="7"/>
      <c r="E10" s="26"/>
      <c r="F10" s="27"/>
      <c r="G10" s="27"/>
    </row>
    <row r="11" spans="1:7" ht="30">
      <c r="A11" s="10" t="s">
        <v>31</v>
      </c>
      <c r="B11" s="11" t="s">
        <v>32</v>
      </c>
      <c r="C11" s="12" t="s">
        <v>33</v>
      </c>
      <c r="D11" s="10" t="s">
        <v>34</v>
      </c>
      <c r="E11" s="26">
        <v>1</v>
      </c>
      <c r="F11" s="27">
        <v>1615.6868906516361</v>
      </c>
      <c r="G11" s="27">
        <f t="shared" ref="G11:G53" si="0">ROUND(E11*F11,2)</f>
        <v>1615.69</v>
      </c>
    </row>
    <row r="12" spans="1:7" ht="30">
      <c r="A12" s="10" t="s">
        <v>35</v>
      </c>
      <c r="B12" s="11" t="s">
        <v>36</v>
      </c>
      <c r="C12" s="12" t="s">
        <v>37</v>
      </c>
      <c r="D12" s="10" t="s">
        <v>34</v>
      </c>
      <c r="E12" s="26">
        <v>1</v>
      </c>
      <c r="F12" s="27">
        <v>278.25397706707781</v>
      </c>
      <c r="G12" s="27">
        <f t="shared" si="0"/>
        <v>278.25</v>
      </c>
    </row>
    <row r="13" spans="1:7">
      <c r="A13" s="10" t="s">
        <v>38</v>
      </c>
      <c r="B13" s="11" t="s">
        <v>39</v>
      </c>
      <c r="C13" s="12" t="s">
        <v>40</v>
      </c>
      <c r="D13" s="10" t="s">
        <v>41</v>
      </c>
      <c r="E13" s="26">
        <v>1</v>
      </c>
      <c r="F13" s="27">
        <v>12489.619731383233</v>
      </c>
      <c r="G13" s="27">
        <f t="shared" si="0"/>
        <v>12489.62</v>
      </c>
    </row>
    <row r="14" spans="1:7">
      <c r="A14" s="18" t="s">
        <v>42</v>
      </c>
      <c r="B14" s="19"/>
      <c r="C14" s="20" t="s">
        <v>43</v>
      </c>
      <c r="D14" s="16"/>
      <c r="E14" s="26">
        <v>0</v>
      </c>
      <c r="F14" s="27">
        <v>0</v>
      </c>
      <c r="G14" s="27">
        <f t="shared" si="0"/>
        <v>0</v>
      </c>
    </row>
    <row r="15" spans="1:7" ht="60">
      <c r="A15" s="10" t="s">
        <v>44</v>
      </c>
      <c r="B15" s="11" t="s">
        <v>20</v>
      </c>
      <c r="C15" s="12" t="s">
        <v>45</v>
      </c>
      <c r="D15" s="10" t="s">
        <v>46</v>
      </c>
      <c r="E15" s="26">
        <v>4</v>
      </c>
      <c r="F15" s="27">
        <v>470.8081444885205</v>
      </c>
      <c r="G15" s="27">
        <f t="shared" si="0"/>
        <v>1883.23</v>
      </c>
    </row>
    <row r="16" spans="1:7" ht="45">
      <c r="A16" s="10" t="s">
        <v>47</v>
      </c>
      <c r="B16" s="11" t="s">
        <v>21</v>
      </c>
      <c r="C16" s="12" t="s">
        <v>48</v>
      </c>
      <c r="D16" s="10" t="s">
        <v>41</v>
      </c>
      <c r="E16" s="26">
        <v>1</v>
      </c>
      <c r="F16" s="27">
        <v>987.22236883677272</v>
      </c>
      <c r="G16" s="27">
        <f t="shared" si="0"/>
        <v>987.22</v>
      </c>
    </row>
    <row r="17" spans="1:7" ht="45">
      <c r="A17" s="10" t="s">
        <v>49</v>
      </c>
      <c r="B17" s="11" t="s">
        <v>50</v>
      </c>
      <c r="C17" s="12" t="s">
        <v>51</v>
      </c>
      <c r="D17" s="10" t="s">
        <v>34</v>
      </c>
      <c r="E17" s="26">
        <v>2</v>
      </c>
      <c r="F17" s="27">
        <v>1546.2519029973548</v>
      </c>
      <c r="G17" s="27">
        <f t="shared" si="0"/>
        <v>3092.5</v>
      </c>
    </row>
    <row r="18" spans="1:7">
      <c r="A18" s="10" t="s">
        <v>52</v>
      </c>
      <c r="B18" s="11" t="s">
        <v>53</v>
      </c>
      <c r="C18" s="12" t="s">
        <v>54</v>
      </c>
      <c r="D18" s="10" t="s">
        <v>34</v>
      </c>
      <c r="E18" s="26">
        <v>1</v>
      </c>
      <c r="F18" s="27">
        <v>1259.9355718548788</v>
      </c>
      <c r="G18" s="27">
        <f t="shared" si="0"/>
        <v>1259.94</v>
      </c>
    </row>
    <row r="19" spans="1:7">
      <c r="A19" s="10" t="s">
        <v>55</v>
      </c>
      <c r="B19" s="11" t="s">
        <v>56</v>
      </c>
      <c r="C19" s="12" t="s">
        <v>57</v>
      </c>
      <c r="D19" s="10" t="s">
        <v>34</v>
      </c>
      <c r="E19" s="26">
        <v>1</v>
      </c>
      <c r="F19" s="27">
        <v>883.06567776771863</v>
      </c>
      <c r="G19" s="27">
        <f t="shared" si="0"/>
        <v>883.07</v>
      </c>
    </row>
    <row r="20" spans="1:7" ht="30">
      <c r="A20" s="13" t="s">
        <v>58</v>
      </c>
      <c r="B20" s="14"/>
      <c r="C20" s="15" t="s">
        <v>59</v>
      </c>
      <c r="D20" s="10"/>
      <c r="E20" s="26">
        <v>0</v>
      </c>
      <c r="F20" s="27">
        <v>0</v>
      </c>
      <c r="G20" s="27">
        <f t="shared" si="0"/>
        <v>0</v>
      </c>
    </row>
    <row r="21" spans="1:7" ht="30">
      <c r="A21" s="16" t="s">
        <v>60</v>
      </c>
      <c r="B21" s="6" t="s">
        <v>61</v>
      </c>
      <c r="C21" s="17" t="s">
        <v>62</v>
      </c>
      <c r="D21" s="16" t="s">
        <v>46</v>
      </c>
      <c r="E21" s="26">
        <v>194.62</v>
      </c>
      <c r="F21" s="27">
        <v>3.5076172914135801</v>
      </c>
      <c r="G21" s="27">
        <f t="shared" si="0"/>
        <v>682.65</v>
      </c>
    </row>
    <row r="22" spans="1:7" ht="30">
      <c r="A22" s="10" t="s">
        <v>63</v>
      </c>
      <c r="B22" s="11" t="s">
        <v>64</v>
      </c>
      <c r="C22" s="12" t="s">
        <v>65</v>
      </c>
      <c r="D22" s="10" t="s">
        <v>34</v>
      </c>
      <c r="E22" s="26">
        <v>6</v>
      </c>
      <c r="F22" s="27">
        <v>535.24104334523815</v>
      </c>
      <c r="G22" s="27">
        <f t="shared" si="0"/>
        <v>3211.45</v>
      </c>
    </row>
    <row r="23" spans="1:7" ht="45">
      <c r="A23" s="10" t="s">
        <v>66</v>
      </c>
      <c r="B23" s="11" t="s">
        <v>67</v>
      </c>
      <c r="C23" s="21" t="s">
        <v>68</v>
      </c>
      <c r="D23" s="10" t="s">
        <v>69</v>
      </c>
      <c r="E23" s="26">
        <v>10</v>
      </c>
      <c r="F23" s="27">
        <v>38.774585752926932</v>
      </c>
      <c r="G23" s="27">
        <f t="shared" si="0"/>
        <v>387.75</v>
      </c>
    </row>
    <row r="24" spans="1:7">
      <c r="A24" s="13" t="s">
        <v>70</v>
      </c>
      <c r="B24" s="14"/>
      <c r="C24" s="15" t="s">
        <v>71</v>
      </c>
      <c r="D24" s="10"/>
      <c r="E24" s="26">
        <v>0</v>
      </c>
      <c r="F24" s="27">
        <v>0</v>
      </c>
      <c r="G24" s="27">
        <f t="shared" si="0"/>
        <v>0</v>
      </c>
    </row>
    <row r="25" spans="1:7" ht="75">
      <c r="A25" s="10" t="s">
        <v>72</v>
      </c>
      <c r="B25" s="11" t="s">
        <v>73</v>
      </c>
      <c r="C25" s="12" t="s">
        <v>74</v>
      </c>
      <c r="D25" s="10" t="s">
        <v>34</v>
      </c>
      <c r="E25" s="26">
        <v>1</v>
      </c>
      <c r="F25" s="27">
        <v>99.686257141207648</v>
      </c>
      <c r="G25" s="27">
        <f t="shared" si="0"/>
        <v>99.69</v>
      </c>
    </row>
    <row r="26" spans="1:7">
      <c r="A26" s="13" t="s">
        <v>75</v>
      </c>
      <c r="B26" s="14"/>
      <c r="C26" s="15" t="s">
        <v>76</v>
      </c>
      <c r="D26" s="10"/>
      <c r="E26" s="26">
        <v>0</v>
      </c>
      <c r="F26" s="27">
        <v>0</v>
      </c>
      <c r="G26" s="27">
        <f t="shared" si="0"/>
        <v>0</v>
      </c>
    </row>
    <row r="27" spans="1:7" ht="30">
      <c r="A27" s="10" t="s">
        <v>77</v>
      </c>
      <c r="B27" s="11" t="s">
        <v>78</v>
      </c>
      <c r="C27" s="12" t="s">
        <v>79</v>
      </c>
      <c r="D27" s="10" t="s">
        <v>34</v>
      </c>
      <c r="E27" s="26">
        <v>2</v>
      </c>
      <c r="F27" s="27">
        <v>1615.7357021164435</v>
      </c>
      <c r="G27" s="27">
        <f t="shared" si="0"/>
        <v>3231.47</v>
      </c>
    </row>
    <row r="28" spans="1:7" ht="45">
      <c r="A28" s="10" t="s">
        <v>80</v>
      </c>
      <c r="B28" s="11" t="s">
        <v>81</v>
      </c>
      <c r="C28" s="12" t="s">
        <v>82</v>
      </c>
      <c r="D28" s="10" t="s">
        <v>34</v>
      </c>
      <c r="E28" s="26">
        <v>2</v>
      </c>
      <c r="F28" s="27">
        <v>6038.8702280471061</v>
      </c>
      <c r="G28" s="27">
        <f t="shared" si="0"/>
        <v>12077.74</v>
      </c>
    </row>
    <row r="29" spans="1:7" ht="30">
      <c r="A29" s="10" t="s">
        <v>83</v>
      </c>
      <c r="B29" s="11" t="s">
        <v>84</v>
      </c>
      <c r="C29" s="21" t="s">
        <v>85</v>
      </c>
      <c r="D29" s="10" t="s">
        <v>34</v>
      </c>
      <c r="E29" s="26">
        <v>2</v>
      </c>
      <c r="F29" s="27">
        <v>6149.3292396644329</v>
      </c>
      <c r="G29" s="27">
        <f t="shared" si="0"/>
        <v>12298.66</v>
      </c>
    </row>
    <row r="30" spans="1:7" ht="30">
      <c r="A30" s="10" t="s">
        <v>86</v>
      </c>
      <c r="B30" s="11" t="s">
        <v>87</v>
      </c>
      <c r="C30" s="12" t="s">
        <v>88</v>
      </c>
      <c r="D30" s="10" t="s">
        <v>34</v>
      </c>
      <c r="E30" s="26">
        <v>2</v>
      </c>
      <c r="F30" s="27">
        <v>82.330170538883181</v>
      </c>
      <c r="G30" s="27">
        <f t="shared" si="0"/>
        <v>164.66</v>
      </c>
    </row>
    <row r="31" spans="1:7">
      <c r="A31" s="10" t="s">
        <v>89</v>
      </c>
      <c r="B31" s="11" t="s">
        <v>90</v>
      </c>
      <c r="C31" s="12" t="s">
        <v>91</v>
      </c>
      <c r="D31" s="10" t="s">
        <v>34</v>
      </c>
      <c r="E31" s="26">
        <v>3</v>
      </c>
      <c r="F31" s="27">
        <v>48.197371151147152</v>
      </c>
      <c r="G31" s="27">
        <f t="shared" si="0"/>
        <v>144.59</v>
      </c>
    </row>
    <row r="32" spans="1:7">
      <c r="A32" s="13" t="s">
        <v>92</v>
      </c>
      <c r="B32" s="14"/>
      <c r="C32" s="15" t="s">
        <v>93</v>
      </c>
      <c r="D32" s="10"/>
      <c r="E32" s="26">
        <v>0</v>
      </c>
      <c r="F32" s="27">
        <v>0</v>
      </c>
      <c r="G32" s="27">
        <f t="shared" si="0"/>
        <v>0</v>
      </c>
    </row>
    <row r="33" spans="1:7" ht="45">
      <c r="A33" s="16" t="s">
        <v>94</v>
      </c>
      <c r="B33" s="6" t="s">
        <v>95</v>
      </c>
      <c r="C33" s="17" t="s">
        <v>96</v>
      </c>
      <c r="D33" s="16" t="s">
        <v>97</v>
      </c>
      <c r="E33" s="26">
        <v>28</v>
      </c>
      <c r="F33" s="27">
        <v>249.52937440755005</v>
      </c>
      <c r="G33" s="27">
        <f t="shared" si="0"/>
        <v>6986.82</v>
      </c>
    </row>
    <row r="34" spans="1:7" ht="45">
      <c r="A34" s="16" t="s">
        <v>98</v>
      </c>
      <c r="B34" s="6" t="s">
        <v>99</v>
      </c>
      <c r="C34" s="17" t="s">
        <v>100</v>
      </c>
      <c r="D34" s="16" t="s">
        <v>97</v>
      </c>
      <c r="E34" s="26">
        <v>12.27</v>
      </c>
      <c r="F34" s="27">
        <v>164.73893444921208</v>
      </c>
      <c r="G34" s="27">
        <f t="shared" si="0"/>
        <v>2021.35</v>
      </c>
    </row>
    <row r="35" spans="1:7" ht="30">
      <c r="A35" s="22" t="s">
        <v>101</v>
      </c>
      <c r="B35" s="22" t="s">
        <v>102</v>
      </c>
      <c r="C35" s="23" t="s">
        <v>103</v>
      </c>
      <c r="D35" s="22" t="s">
        <v>97</v>
      </c>
      <c r="E35" s="26">
        <v>20</v>
      </c>
      <c r="F35" s="27">
        <v>229.55893636806886</v>
      </c>
      <c r="G35" s="27">
        <f t="shared" si="0"/>
        <v>4591.18</v>
      </c>
    </row>
    <row r="36" spans="1:7">
      <c r="A36" s="68" t="s">
        <v>104</v>
      </c>
      <c r="B36" s="68"/>
      <c r="C36" s="69" t="s">
        <v>105</v>
      </c>
      <c r="D36" s="22"/>
      <c r="E36" s="26">
        <v>0</v>
      </c>
      <c r="F36" s="27">
        <v>0</v>
      </c>
      <c r="G36" s="27">
        <f t="shared" si="0"/>
        <v>0</v>
      </c>
    </row>
    <row r="37" spans="1:7" ht="60">
      <c r="A37" s="22" t="s">
        <v>106</v>
      </c>
      <c r="B37" s="22" t="s">
        <v>107</v>
      </c>
      <c r="C37" s="23" t="s">
        <v>108</v>
      </c>
      <c r="D37" s="22" t="s">
        <v>46</v>
      </c>
      <c r="E37" s="26">
        <v>258</v>
      </c>
      <c r="F37" s="27">
        <v>4.760315267403425</v>
      </c>
      <c r="G37" s="27">
        <f t="shared" si="0"/>
        <v>1228.1600000000001</v>
      </c>
    </row>
    <row r="38" spans="1:7">
      <c r="A38" s="70" t="s">
        <v>109</v>
      </c>
      <c r="B38" s="30"/>
      <c r="C38" s="71" t="s">
        <v>110</v>
      </c>
      <c r="D38" s="24"/>
      <c r="E38" s="24">
        <v>0</v>
      </c>
      <c r="F38" s="25">
        <v>0</v>
      </c>
      <c r="G38" s="27">
        <f t="shared" si="0"/>
        <v>0</v>
      </c>
    </row>
    <row r="39" spans="1:7" ht="30">
      <c r="A39" s="24" t="s">
        <v>111</v>
      </c>
      <c r="B39" s="24" t="s">
        <v>112</v>
      </c>
      <c r="C39" s="67" t="s">
        <v>113</v>
      </c>
      <c r="D39" s="24" t="s">
        <v>46</v>
      </c>
      <c r="E39" s="24">
        <v>6</v>
      </c>
      <c r="F39" s="25">
        <v>51.661361807095531</v>
      </c>
      <c r="G39" s="27">
        <f t="shared" si="0"/>
        <v>309.97000000000003</v>
      </c>
    </row>
    <row r="40" spans="1:7" ht="45">
      <c r="A40" s="24" t="s">
        <v>114</v>
      </c>
      <c r="B40" s="24" t="s">
        <v>115</v>
      </c>
      <c r="C40" s="67" t="s">
        <v>116</v>
      </c>
      <c r="D40" s="24" t="s">
        <v>34</v>
      </c>
      <c r="E40" s="24">
        <v>0</v>
      </c>
      <c r="F40" s="25">
        <v>421.99111216198833</v>
      </c>
      <c r="G40" s="27">
        <f t="shared" si="0"/>
        <v>0</v>
      </c>
    </row>
    <row r="41" spans="1:7" ht="60">
      <c r="A41" s="24" t="s">
        <v>117</v>
      </c>
      <c r="B41" s="24" t="s">
        <v>118</v>
      </c>
      <c r="C41" s="67" t="s">
        <v>119</v>
      </c>
      <c r="D41" s="24" t="s">
        <v>46</v>
      </c>
      <c r="E41" s="24">
        <v>598.4</v>
      </c>
      <c r="F41" s="25">
        <v>38.174540515219917</v>
      </c>
      <c r="G41" s="27">
        <f t="shared" si="0"/>
        <v>22843.65</v>
      </c>
    </row>
    <row r="42" spans="1:7" ht="30">
      <c r="A42" s="24" t="s">
        <v>120</v>
      </c>
      <c r="B42" s="24" t="s">
        <v>121</v>
      </c>
      <c r="C42" s="67" t="s">
        <v>122</v>
      </c>
      <c r="D42" s="24" t="s">
        <v>46</v>
      </c>
      <c r="E42" s="24">
        <v>258</v>
      </c>
      <c r="F42" s="25">
        <v>7.8891</v>
      </c>
      <c r="G42" s="27">
        <f t="shared" si="0"/>
        <v>2035.39</v>
      </c>
    </row>
    <row r="43" spans="1:7" ht="60">
      <c r="A43" s="24" t="s">
        <v>123</v>
      </c>
      <c r="B43" s="24" t="s">
        <v>124</v>
      </c>
      <c r="C43" s="67" t="s">
        <v>125</v>
      </c>
      <c r="D43" s="24" t="s">
        <v>46</v>
      </c>
      <c r="E43" s="24">
        <v>13.62</v>
      </c>
      <c r="F43" s="25">
        <v>55.53544777434945</v>
      </c>
      <c r="G43" s="27">
        <f t="shared" si="0"/>
        <v>756.39</v>
      </c>
    </row>
    <row r="44" spans="1:7">
      <c r="A44" s="30" t="s">
        <v>126</v>
      </c>
      <c r="B44" s="30"/>
      <c r="C44" s="71" t="s">
        <v>127</v>
      </c>
      <c r="D44" s="24"/>
      <c r="E44" s="24">
        <v>0</v>
      </c>
      <c r="F44" s="25">
        <v>0</v>
      </c>
      <c r="G44" s="27">
        <f t="shared" si="0"/>
        <v>0</v>
      </c>
    </row>
    <row r="45" spans="1:7">
      <c r="A45" s="24" t="s">
        <v>128</v>
      </c>
      <c r="B45" s="24" t="s">
        <v>129</v>
      </c>
      <c r="C45" s="67" t="s">
        <v>130</v>
      </c>
      <c r="D45" s="24" t="s">
        <v>46</v>
      </c>
      <c r="E45" s="24">
        <v>194.62</v>
      </c>
      <c r="F45" s="25">
        <v>6.949590939905212</v>
      </c>
      <c r="G45" s="27">
        <f t="shared" si="0"/>
        <v>1352.53</v>
      </c>
    </row>
    <row r="46" spans="1:7" ht="30">
      <c r="A46" s="24" t="s">
        <v>131</v>
      </c>
      <c r="B46" s="24" t="s">
        <v>132</v>
      </c>
      <c r="C46" s="67" t="s">
        <v>133</v>
      </c>
      <c r="D46" s="24" t="s">
        <v>97</v>
      </c>
      <c r="E46" s="24">
        <v>6</v>
      </c>
      <c r="F46" s="25">
        <v>110.19836048153219</v>
      </c>
      <c r="G46" s="27">
        <f t="shared" si="0"/>
        <v>661.19</v>
      </c>
    </row>
    <row r="47" spans="1:7" ht="30">
      <c r="A47" s="24" t="s">
        <v>134</v>
      </c>
      <c r="B47" s="24" t="s">
        <v>135</v>
      </c>
      <c r="C47" s="67" t="s">
        <v>136</v>
      </c>
      <c r="D47" s="24" t="s">
        <v>97</v>
      </c>
      <c r="E47" s="24">
        <v>19.46</v>
      </c>
      <c r="F47" s="25">
        <v>162.23259411760219</v>
      </c>
      <c r="G47" s="27">
        <f t="shared" si="0"/>
        <v>3157.05</v>
      </c>
    </row>
    <row r="48" spans="1:7">
      <c r="A48" s="30" t="s">
        <v>137</v>
      </c>
      <c r="B48" s="30"/>
      <c r="C48" s="71" t="s">
        <v>138</v>
      </c>
      <c r="D48" s="24"/>
      <c r="E48" s="24">
        <v>0</v>
      </c>
      <c r="F48" s="25">
        <v>0</v>
      </c>
      <c r="G48" s="27">
        <f t="shared" si="0"/>
        <v>0</v>
      </c>
    </row>
    <row r="49" spans="1:7" ht="45">
      <c r="A49" s="24" t="s">
        <v>139</v>
      </c>
      <c r="B49" s="24" t="s">
        <v>140</v>
      </c>
      <c r="C49" s="67" t="s">
        <v>141</v>
      </c>
      <c r="D49" s="24" t="s">
        <v>142</v>
      </c>
      <c r="E49" s="24">
        <v>2</v>
      </c>
      <c r="F49" s="25">
        <v>588.7102316956458</v>
      </c>
      <c r="G49" s="27">
        <f t="shared" si="0"/>
        <v>1177.42</v>
      </c>
    </row>
    <row r="50" spans="1:7" ht="45">
      <c r="A50" s="24" t="s">
        <v>143</v>
      </c>
      <c r="B50" s="24" t="s">
        <v>144</v>
      </c>
      <c r="C50" s="67" t="s">
        <v>145</v>
      </c>
      <c r="D50" s="24" t="s">
        <v>34</v>
      </c>
      <c r="E50" s="24">
        <v>2</v>
      </c>
      <c r="F50" s="25">
        <v>535.24104334523815</v>
      </c>
      <c r="G50" s="27">
        <f t="shared" si="0"/>
        <v>1070.48</v>
      </c>
    </row>
    <row r="51" spans="1:7">
      <c r="A51" s="30" t="s">
        <v>146</v>
      </c>
      <c r="B51" s="30"/>
      <c r="C51" s="71" t="s">
        <v>147</v>
      </c>
      <c r="D51" s="24"/>
      <c r="E51" s="24">
        <v>0</v>
      </c>
      <c r="F51" s="25">
        <v>0</v>
      </c>
      <c r="G51" s="27">
        <f t="shared" si="0"/>
        <v>0</v>
      </c>
    </row>
    <row r="52" spans="1:7">
      <c r="A52" s="24" t="s">
        <v>148</v>
      </c>
      <c r="B52" s="24" t="s">
        <v>149</v>
      </c>
      <c r="C52" s="67" t="s">
        <v>150</v>
      </c>
      <c r="D52" s="24" t="s">
        <v>46</v>
      </c>
      <c r="E52" s="24">
        <v>268</v>
      </c>
      <c r="F52" s="25">
        <v>3.2558691371856039</v>
      </c>
      <c r="G52" s="27">
        <f t="shared" si="0"/>
        <v>872.57</v>
      </c>
    </row>
    <row r="53" spans="1:7" ht="30">
      <c r="A53" s="24" t="s">
        <v>151</v>
      </c>
      <c r="B53" s="24" t="s">
        <v>152</v>
      </c>
      <c r="C53" s="67" t="s">
        <v>153</v>
      </c>
      <c r="D53" s="24" t="s">
        <v>34</v>
      </c>
      <c r="E53" s="24">
        <v>1</v>
      </c>
      <c r="F53" s="25">
        <v>1615.6868906516361</v>
      </c>
      <c r="G53" s="27">
        <f t="shared" si="0"/>
        <v>1615.69</v>
      </c>
    </row>
    <row r="54" spans="1:7" ht="16.5" thickBot="1">
      <c r="A54" s="37" t="s">
        <v>22</v>
      </c>
      <c r="B54" s="38"/>
      <c r="C54" s="38"/>
      <c r="D54" s="38"/>
      <c r="E54" s="38"/>
      <c r="F54" s="39"/>
      <c r="G54" s="28">
        <f>SUM(G11:G53)</f>
        <v>105468.02</v>
      </c>
    </row>
    <row r="55" spans="1:7" ht="15.75" thickBot="1">
      <c r="A55" s="40" t="s">
        <v>23</v>
      </c>
      <c r="B55" s="41"/>
      <c r="C55" s="41"/>
      <c r="D55" s="41"/>
      <c r="E55" s="41"/>
      <c r="F55" s="41"/>
      <c r="G55" s="42"/>
    </row>
    <row r="56" spans="1:7" ht="15.75">
      <c r="A56" s="43" t="s">
        <v>8</v>
      </c>
      <c r="B56" s="43" t="s">
        <v>9</v>
      </c>
      <c r="C56" s="43" t="s">
        <v>10</v>
      </c>
      <c r="D56" s="43" t="s">
        <v>11</v>
      </c>
      <c r="E56" s="45" t="s">
        <v>12</v>
      </c>
      <c r="F56" s="47" t="s">
        <v>13</v>
      </c>
      <c r="G56" s="48"/>
    </row>
    <row r="57" spans="1:7" ht="15.75">
      <c r="A57" s="44"/>
      <c r="B57" s="44"/>
      <c r="C57" s="44"/>
      <c r="D57" s="44"/>
      <c r="E57" s="46"/>
      <c r="F57" s="29" t="s">
        <v>14</v>
      </c>
      <c r="G57" s="29" t="s">
        <v>15</v>
      </c>
    </row>
    <row r="58" spans="1:7" ht="30">
      <c r="A58" s="72" t="s">
        <v>83</v>
      </c>
      <c r="B58" s="72" t="s">
        <v>84</v>
      </c>
      <c r="C58" s="73" t="s">
        <v>85</v>
      </c>
      <c r="D58" s="24" t="s">
        <v>154</v>
      </c>
      <c r="E58" s="24">
        <v>2</v>
      </c>
      <c r="F58" s="31">
        <v>6149.3292396644329</v>
      </c>
      <c r="G58" s="31">
        <f t="shared" ref="G58:G63" si="1">ROUND(E58*F58,2)</f>
        <v>12298.66</v>
      </c>
    </row>
    <row r="59" spans="1:7" ht="30">
      <c r="A59" s="72" t="s">
        <v>86</v>
      </c>
      <c r="B59" s="72" t="s">
        <v>87</v>
      </c>
      <c r="C59" s="73" t="s">
        <v>88</v>
      </c>
      <c r="D59" s="24" t="s">
        <v>154</v>
      </c>
      <c r="E59" s="24">
        <v>2</v>
      </c>
      <c r="F59" s="31">
        <v>82.330170538883181</v>
      </c>
      <c r="G59" s="31">
        <f t="shared" si="1"/>
        <v>164.66</v>
      </c>
    </row>
    <row r="60" spans="1:7" ht="45">
      <c r="A60" s="24" t="s">
        <v>94</v>
      </c>
      <c r="B60" s="24" t="s">
        <v>95</v>
      </c>
      <c r="C60" s="32" t="s">
        <v>96</v>
      </c>
      <c r="D60" s="24" t="s">
        <v>155</v>
      </c>
      <c r="E60" s="24">
        <v>28</v>
      </c>
      <c r="F60" s="31">
        <v>249.52937440755005</v>
      </c>
      <c r="G60" s="31">
        <f t="shared" si="1"/>
        <v>6986.82</v>
      </c>
    </row>
    <row r="61" spans="1:7" ht="30">
      <c r="A61" s="24" t="s">
        <v>156</v>
      </c>
      <c r="B61" s="24" t="s">
        <v>157</v>
      </c>
      <c r="C61" s="32" t="s">
        <v>158</v>
      </c>
      <c r="D61" s="24" t="s">
        <v>46</v>
      </c>
      <c r="E61" s="24">
        <v>2</v>
      </c>
      <c r="F61" s="31">
        <v>1718.26</v>
      </c>
      <c r="G61" s="31">
        <f t="shared" si="1"/>
        <v>3436.52</v>
      </c>
    </row>
    <row r="62" spans="1:7" ht="30">
      <c r="A62" s="24" t="s">
        <v>159</v>
      </c>
      <c r="B62" s="24" t="s">
        <v>160</v>
      </c>
      <c r="C62" s="32" t="s">
        <v>161</v>
      </c>
      <c r="D62" s="24" t="s">
        <v>154</v>
      </c>
      <c r="E62" s="24">
        <v>1</v>
      </c>
      <c r="F62" s="31">
        <v>2303.5</v>
      </c>
      <c r="G62" s="31">
        <f t="shared" si="1"/>
        <v>2303.5</v>
      </c>
    </row>
    <row r="63" spans="1:7" ht="15.75" thickBot="1">
      <c r="A63" s="24" t="s">
        <v>162</v>
      </c>
      <c r="B63" s="24" t="s">
        <v>163</v>
      </c>
      <c r="C63" s="32" t="s">
        <v>164</v>
      </c>
      <c r="D63" s="24" t="s">
        <v>165</v>
      </c>
      <c r="E63" s="24">
        <v>5</v>
      </c>
      <c r="F63" s="31">
        <v>314.99</v>
      </c>
      <c r="G63" s="31">
        <f t="shared" si="1"/>
        <v>1574.95</v>
      </c>
    </row>
    <row r="64" spans="1:7" ht="16.5" thickBot="1">
      <c r="A64" s="34" t="s">
        <v>24</v>
      </c>
      <c r="B64" s="35"/>
      <c r="C64" s="35"/>
      <c r="D64" s="35"/>
      <c r="E64" s="35"/>
      <c r="F64" s="36"/>
      <c r="G64" s="33">
        <f>SUM(G58:G63)</f>
        <v>26765.11</v>
      </c>
    </row>
  </sheetData>
  <mergeCells count="25"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  <mergeCell ref="A64:F64"/>
    <mergeCell ref="A54:F54"/>
    <mergeCell ref="A55:G55"/>
    <mergeCell ref="A56:A57"/>
    <mergeCell ref="B56:B57"/>
    <mergeCell ref="C56:C57"/>
    <mergeCell ref="D56:D57"/>
    <mergeCell ref="E56:E57"/>
    <mergeCell ref="F56:G56"/>
  </mergeCells>
  <conditionalFormatting sqref="A11:A12">
    <cfRule type="duplicateValues" dxfId="8" priority="116"/>
  </conditionalFormatting>
  <conditionalFormatting sqref="A13">
    <cfRule type="duplicateValues" dxfId="7" priority="115"/>
  </conditionalFormatting>
  <conditionalFormatting sqref="A21">
    <cfRule type="duplicateValues" dxfId="6" priority="114"/>
  </conditionalFormatting>
  <conditionalFormatting sqref="A22:A24">
    <cfRule type="duplicateValues" dxfId="5" priority="113"/>
  </conditionalFormatting>
  <conditionalFormatting sqref="A25:A26">
    <cfRule type="duplicateValues" dxfId="4" priority="112"/>
  </conditionalFormatting>
  <conditionalFormatting sqref="A10 A14:A20">
    <cfRule type="duplicateValues" dxfId="3" priority="117"/>
  </conditionalFormatting>
  <conditionalFormatting sqref="A38">
    <cfRule type="duplicateValues" dxfId="2" priority="2"/>
  </conditionalFormatting>
  <conditionalFormatting sqref="A27:A37">
    <cfRule type="duplicateValues" dxfId="1" priority="120"/>
  </conditionalFormatting>
  <conditionalFormatting sqref="A5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2026-05-21T17:35:56Z</dcterms:modified>
</cp:coreProperties>
</file>