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Plan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106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88" i="1"/>
  <c r="G38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36" i="1"/>
  <c r="G37" i="1"/>
  <c r="G35" i="1"/>
  <c r="G33" i="1"/>
  <c r="G34" i="1"/>
  <c r="G32" i="1"/>
  <c r="G24" i="1"/>
  <c r="G25" i="1"/>
  <c r="G26" i="1"/>
  <c r="G27" i="1"/>
  <c r="G28" i="1"/>
  <c r="G29" i="1"/>
  <c r="G30" i="1"/>
  <c r="G31" i="1"/>
  <c r="G23" i="1"/>
  <c r="G16" i="1"/>
  <c r="G17" i="1"/>
  <c r="G18" i="1"/>
  <c r="G19" i="1"/>
  <c r="G20" i="1"/>
  <c r="G21" i="1"/>
  <c r="G22" i="1"/>
  <c r="G15" i="1"/>
  <c r="G11" i="1"/>
  <c r="G12" i="1"/>
  <c r="G13" i="1"/>
  <c r="G14" i="1"/>
  <c r="G10" i="1"/>
</calcChain>
</file>

<file path=xl/sharedStrings.xml><?xml version="1.0" encoding="utf-8"?>
<sst xmlns="http://schemas.openxmlformats.org/spreadsheetml/2006/main" count="372" uniqueCount="271">
  <si>
    <t>PODER JUDICIÁRIO</t>
  </si>
  <si>
    <t>Obra:</t>
  </si>
  <si>
    <t>TRIBUNAL DE JUSTIÇA DE PERNAMBUCO</t>
  </si>
  <si>
    <t>Local:</t>
  </si>
  <si>
    <t>DIRETORIA DE ENGENHARIA E ARQUITETURA</t>
  </si>
  <si>
    <t>Contrato:</t>
  </si>
  <si>
    <t>Contratada:</t>
  </si>
  <si>
    <t>Item</t>
  </si>
  <si>
    <t>Cód. Efisco</t>
  </si>
  <si>
    <t>Discriminação/especificação dos serviços</t>
  </si>
  <si>
    <t>UNID</t>
  </si>
  <si>
    <t>QUANT</t>
  </si>
  <si>
    <t>SERVIÇO</t>
  </si>
  <si>
    <t>P. UNIT.</t>
  </si>
  <si>
    <t>P. PARCIAL</t>
  </si>
  <si>
    <t>QUANTITATIVOS EXECUTADOS E PREÇO PRATICADOS</t>
  </si>
  <si>
    <t>Situação:</t>
  </si>
  <si>
    <t>Encerrada</t>
  </si>
  <si>
    <t>Valor Total:</t>
  </si>
  <si>
    <t>1.1</t>
  </si>
  <si>
    <t>un</t>
  </si>
  <si>
    <t>2.1</t>
  </si>
  <si>
    <t>401010-8</t>
  </si>
  <si>
    <t>un/mês</t>
  </si>
  <si>
    <t>2.2</t>
  </si>
  <si>
    <t>3.1</t>
  </si>
  <si>
    <t>m²</t>
  </si>
  <si>
    <t>3.2</t>
  </si>
  <si>
    <t>3.3</t>
  </si>
  <si>
    <t>3.4</t>
  </si>
  <si>
    <t>3.5</t>
  </si>
  <si>
    <t>3.6</t>
  </si>
  <si>
    <t>4.1</t>
  </si>
  <si>
    <t>4.2</t>
  </si>
  <si>
    <t>5.1</t>
  </si>
  <si>
    <t>m</t>
  </si>
  <si>
    <t>5.2</t>
  </si>
  <si>
    <t>6.1</t>
  </si>
  <si>
    <t>7.1</t>
  </si>
  <si>
    <t>8.1</t>
  </si>
  <si>
    <t>2.3</t>
  </si>
  <si>
    <t>2.4</t>
  </si>
  <si>
    <t>6.2</t>
  </si>
  <si>
    <t>6.3</t>
  </si>
  <si>
    <t>6.4</t>
  </si>
  <si>
    <t>11.1</t>
  </si>
  <si>
    <t>314578-6</t>
  </si>
  <si>
    <t>501875-7</t>
  </si>
  <si>
    <t>553633-2</t>
  </si>
  <si>
    <t>465159-6</t>
  </si>
  <si>
    <t>441101-3</t>
  </si>
  <si>
    <t>DATA DE ENCERRAMENTO</t>
  </si>
  <si>
    <t>1.</t>
  </si>
  <si>
    <t/>
  </si>
  <si>
    <t>527411-7</t>
  </si>
  <si>
    <t>ART EXECUÇÃO DE OBRA - RESPONSÁVEL TÉCNICO DA CONTRATADA.</t>
  </si>
  <si>
    <t>ADMINISTRAÇÃO LOCAL PELO PERÍODO DA OBRA</t>
  </si>
  <si>
    <t>MOBILIZAÇÃO DA OBRA (PESSOAL, MÁQUINAS E EQUIPAMENTOS).</t>
  </si>
  <si>
    <t>mXmês</t>
  </si>
  <si>
    <t>2.</t>
  </si>
  <si>
    <t>PLACA DE OBRA EM LONA PLÁSTICA  IMPRESSÃO DIGITAL ALTA RESOLUÇÃO COM ACABAMENTO EM ILHÓS, FIXAÇÃO EM ABRAÇADEIRAS DE NYLON, ESTRUTURA EM FERRO GALVANIZADO.</t>
  </si>
  <si>
    <t xml:space="preserve">FRETE PARA ENTREGA OU RETIRADA DE CONTAINER PARA OBRA EM RECIFE  EM GUINDAUTO (MUNCK) MODELO ARGOS 20.5 COM CAPACIDADE PARA 6,0 TON A 4,0 M DE RAIO. </t>
  </si>
  <si>
    <t>LIGAÇÃO PROVISÓRIA DE ENERGIA. (CONTAINER)</t>
  </si>
  <si>
    <t>LIGAÇÕES PROVISÓRIAS DE ÁGUA E ESGOTO SANITÁRIO. (CONTAINER)</t>
  </si>
  <si>
    <t>3.</t>
  </si>
  <si>
    <t>TRANSPORTE HORIZONTAL COM JERICA DE 60 L, DE MASSA/ GRANEL (UNIDADE: M3XKM). AF_07/2019</t>
  </si>
  <si>
    <t>m³XKm</t>
  </si>
  <si>
    <t>ALUGUEL DE CAÇAMBA ESTACIONÁRIA COM ATÉ 6M³ COM DESTINAÇÃO FINAL DE RESÍDUOS SÓLIDOS.</t>
  </si>
  <si>
    <t>TAXA DE DESCARTE DE RESÍDUOS DA CONSTRUÇÃO CIVIL.</t>
  </si>
  <si>
    <t>t</t>
  </si>
  <si>
    <t>216786-7</t>
  </si>
  <si>
    <t>DEMOLIÇÃO DE PISOS VINÍLICOS, EXCLUSIVE CONTRAPISO.</t>
  </si>
  <si>
    <t>4.</t>
  </si>
  <si>
    <t>5.</t>
  </si>
  <si>
    <t>6.</t>
  </si>
  <si>
    <t>EMASSAMENTO COM MASSA LÁTEX, APLICAÇÃO EM PAREDE, DUAS DEMÃOS, LIXAMENTO MANUAL. AF_04/2023</t>
  </si>
  <si>
    <t>7.</t>
  </si>
  <si>
    <t>8.</t>
  </si>
  <si>
    <t>9.</t>
  </si>
  <si>
    <t>9.1.</t>
  </si>
  <si>
    <t>9.1.1</t>
  </si>
  <si>
    <t>9.2.</t>
  </si>
  <si>
    <t>DIVERSOS</t>
  </si>
  <si>
    <t>9.2.1</t>
  </si>
  <si>
    <t>9.2.2</t>
  </si>
  <si>
    <t>9.2.3</t>
  </si>
  <si>
    <t>10.</t>
  </si>
  <si>
    <t>11.</t>
  </si>
  <si>
    <t>LIMPEZA GERAL DA OBRA</t>
  </si>
  <si>
    <t>DESMOBILIZAÇÃO DA OBRA (PESSOAL, MÁQUINAS E EQUIPAMENTOS).</t>
  </si>
  <si>
    <t>SERVIÇO DE IMPLANTAÇÃO DE GERADOR PERMANENTE NO PLÁCIO DA JUSTIÇA</t>
  </si>
  <si>
    <t>Praça da República s/n° - Santo Antônio - Recife - PE.</t>
  </si>
  <si>
    <t>018/2025 -TJPE</t>
  </si>
  <si>
    <t>Sla Projetos e Obras Ltda EPP</t>
  </si>
  <si>
    <t>ART'S</t>
  </si>
  <si>
    <t>ADMINISTRAÇÃO DA OBRA / MÁQUINAS E EQUIPAMENTOS</t>
  </si>
  <si>
    <t>411684-4</t>
  </si>
  <si>
    <t>LOCAÇÃO DE ANDAIME METÁLICO TUBULAR DE ENCAIXE, TIPO TORRE, CADA PAINEL COM LARGURA DE 1 ATÉ 1,5 M E ALTURA DE *1,00M*, INCLUINDO DIAGONAL, BARRAS DE LIGAÇÃO, SAPATAS OU RODÍZIOS, PLATAFORMA METÁLICA, GUARDA CORPO METÁLICO, ESCADA E DEMAIS ITENS NECESSÁRIOS A MONTAGEM (NÃO UNCUI INSTALAÇÃO)</t>
  </si>
  <si>
    <t>478652-1</t>
  </si>
  <si>
    <t>MONTAGEM E DESMONTAGEM DE ANDAIME TUBULAR TIPO "TORRE" (EXCLUSIVE ANDAIME E LIMPEZA). AF_03/2024</t>
  </si>
  <si>
    <t>CANTEIRO DE OBRA</t>
  </si>
  <si>
    <t>531679-0</t>
  </si>
  <si>
    <t>LOCAÇÃO DE CONTAINER ESCRITÓRIO COM BANHEIRO CONTENDO 01 VASO SANITÁRIO, 01 LAVATÓRIO E 01 CHUVEIRO, JANELA EM VIDRO, PORTAS, LUMINÁRIAS, TOMADAS, FORRO EM PVC, AR CONDICIONADO E ISOLAMENTO TERMO-ACÚSTICO EM ISOPOR (6,00 X 2,35M). NÃO INCLUI MOBILIZAÇÃO E DESMOBILIZAÇÃO.</t>
  </si>
  <si>
    <t>462057-7</t>
  </si>
  <si>
    <t>428787-8</t>
  </si>
  <si>
    <t>401750-1</t>
  </si>
  <si>
    <t>411549-0</t>
  </si>
  <si>
    <t>RETIRADA DE TAPUME COM REAPROVEITAMENTO, INCLUSIVE REMANEJAMENTO.</t>
  </si>
  <si>
    <t>SERVIÇOS PRELIMINARES / DEMOLIÇÕES / RETIRADAS</t>
  </si>
  <si>
    <t>430541-8</t>
  </si>
  <si>
    <t>TRANSPORTE HORIZONTAL COM MANIPULADOR TELESCÓPICO, DE JARDINEIRAS, LIXEIRAS E OBJETOS DE GRANDE PORTE DENTRO DA OBRA.</t>
  </si>
  <si>
    <t>unXKm</t>
  </si>
  <si>
    <t>489974-1</t>
  </si>
  <si>
    <t>DEMOLIÇÃO DE ALVENARIA PARA QUALQUER TIPO DE BLOCO, DE FORMA MECANIZADA, SEM REAPROVEITAMENTO. AF_09/2023</t>
  </si>
  <si>
    <t>m³</t>
  </si>
  <si>
    <t>4.3</t>
  </si>
  <si>
    <t>433325-0</t>
  </si>
  <si>
    <t>CHAPISCO APLICADO EM ALVENARIA (COM PRESENÇA DE VÃOS) E ESTRUTURAS DE CONCRETO DE FACHADA, COM COLHER DE PEDREIRO.  ARGAMASSA TRAÇO 1:3 COM PREPARO MANUAL. AF_10/2022</t>
  </si>
  <si>
    <t>4.4</t>
  </si>
  <si>
    <t>457508-3</t>
  </si>
  <si>
    <t>EMBOÇO, EM ARGAMASSA TRAÇO 1:2:8, PREPARO MANUAL, APLICADO MANUALMENTE EM PAREDES INTERNAS DE AMBIENTES COM ÁREA ENTRE 5M² E 10M², E = 17,5MM, COM TALISCAS. AF_03/2024</t>
  </si>
  <si>
    <t>4.5</t>
  </si>
  <si>
    <t>4.6</t>
  </si>
  <si>
    <t>440610-9</t>
  </si>
  <si>
    <t>ESCAVAÇÃO MECÂNICA VALAS EM QUALQUER TIPO DE SOLO EXCETO ROCHA, PROF. 0&lt;H&lt;4 M</t>
  </si>
  <si>
    <t>4.7</t>
  </si>
  <si>
    <t>4.8</t>
  </si>
  <si>
    <t>314404-6</t>
  </si>
  <si>
    <t>RETIRADA DE PEDRA GRANITÍCA COM REAPROVETAMENTO.</t>
  </si>
  <si>
    <t>4.9</t>
  </si>
  <si>
    <t>528880-0</t>
  </si>
  <si>
    <t>4.10</t>
  </si>
  <si>
    <t>4.11</t>
  </si>
  <si>
    <t>BASES GERADOR E QUADRO</t>
  </si>
  <si>
    <t>605065-4</t>
  </si>
  <si>
    <t>ATERRO C/COMPACTAÇÃO MECÂNICA E CONTROLE, INCLUSO MATERIAL E FRETE.</t>
  </si>
  <si>
    <t>441363-6</t>
  </si>
  <si>
    <t>FABRICAÇÃO DE FÔRMA PARA LAJES, EM CHAPA DE MADEIRA COMPENSADA RESINADA, E = 17 MM. AF_09/2020</t>
  </si>
  <si>
    <t>5.3</t>
  </si>
  <si>
    <t>440995-7</t>
  </si>
  <si>
    <t>ARMAÇÃO DE LAJE DE ESTRUTURA CONVENCIONAL DE CONCRETO ARMADO UTILIZANDO AÇO CA-50 DE 8,0 MM - MONTAGEM. AF_06/2022</t>
  </si>
  <si>
    <t>kg</t>
  </si>
  <si>
    <t>5.4</t>
  </si>
  <si>
    <t>505332-3</t>
  </si>
  <si>
    <t>CONCRETAGEM DE EDIFICAÇÕES (PAREDES E LAJES) FEITAS COM SISTEMA DE FORMAS MANUSEÁVEIS, COM CONCRETO USINADO BOMBEÁVEL FCK= 35MPA - LANÇAMENTO, ADENSAMENTO E ACABAMENTO.</t>
  </si>
  <si>
    <t>5.5</t>
  </si>
  <si>
    <t>554019-4</t>
  </si>
  <si>
    <t>ALVENARIA DE VEDAÇÃO DE BLOCOS CERÂMICOS FURADOS NA VERTICAL DE 9X19X39 CM (ESPESSURA 9 CM) E ARGAMASSA DE ASSENTAMENTO COM PREPARO MANUAL. AF_12/2021</t>
  </si>
  <si>
    <t>5.6</t>
  </si>
  <si>
    <t>431523-5</t>
  </si>
  <si>
    <t>CHAPISCO APLICADO EM ALVENARIAS E ESTRUTURAS DE CONCRETO INTERNAS, COM COLHER DE PEDREIRO.  ARGAMASSA TRAÇO 1:3 COM PREPARO MANUAL. AF_10/2022</t>
  </si>
  <si>
    <t>5.7</t>
  </si>
  <si>
    <t>457791-4</t>
  </si>
  <si>
    <t>EMBOÇO, EM ARGAMASSA TRAÇO 1:2:8, PREPARO MECÂNICO, APLICADO MANUALMENTE EM PAREDES INTERNAS DE AMBIENTES COM ÁREA MENOR QUE 5M², E =17,5MM, COM TALISCAS. AF_03/2024</t>
  </si>
  <si>
    <t>5.8</t>
  </si>
  <si>
    <t>5.9</t>
  </si>
  <si>
    <t>530683-3</t>
  </si>
  <si>
    <t>PINTURA DE PISO COM TINTA EPÓXI, APLICAÇÃO MANUAL, 2 DEMÃOS, INCLUSO PRIMER EPÓXI. AF_05/2021</t>
  </si>
  <si>
    <t>ESTRUTURA METÁLICA E GRADIL</t>
  </si>
  <si>
    <t>605089-1</t>
  </si>
  <si>
    <t>FORNECIMENTO E ASSENTAMENTO DE GRADIL ELETROFUNDIDO (TIPO ELETROGRADI BARRA 25X2 MM, FIO 4,8 MM E MALHA 65X132 MM) COM PINTURA ELETROSTÁTICA TIPO SITELA OU SIMILAR.</t>
  </si>
  <si>
    <t>605164-2</t>
  </si>
  <si>
    <t>FORNECIMENTO E ASSENTAMENTO DE PORTÃO GRADIL DE GIRO DUAS FOLHAS ELETROFUNDIDO (TIPO ELETROGRADI BARRA 25X2MM, FIO 4,8 MM E MALHA 65X132MM) COM PINTURA ELETRÓSTÁTICA. SITELA OU SIMILAR.</t>
  </si>
  <si>
    <t>605076-0</t>
  </si>
  <si>
    <t xml:space="preserve">ESTRUTURA EM PERFIL DE AÇO ASTM A36 CORTE, SOLDA E MONTAGEM - FORNECIMENTO E INSTALAÇÃO. </t>
  </si>
  <si>
    <t>605077-8</t>
  </si>
  <si>
    <t>PINTURA COM TINTA ALQUÍDICA DE FUNDO (TIPO ZARCÃO) PULVERIZADA SOBRE PERFIL METÁLICO EXECUTADO EM FÁBRICA (POR DEMÃO). AF_01/2020_PE</t>
  </si>
  <si>
    <t>6.5</t>
  </si>
  <si>
    <t>605079-4</t>
  </si>
  <si>
    <t>PINTURA COM TINTA ALQUÍDICA DE ACABAMENTO (ESMALTE SINTÉTICO FOSCO) PULVERIZADA SOBRE PERFIL METÁLICO EXECUTADO EM FÁBRICA (POR DEMÃO). AF_01/2020_PE</t>
  </si>
  <si>
    <t>6.6</t>
  </si>
  <si>
    <t>468997-6</t>
  </si>
  <si>
    <t>GRAUTE FGK=25 MPA; TRAÇO 1:0,02:1,3:1,6 (EM MASSA SECA DE CIMENTO/ CAL/ AREIA GROSSA/ BRITA 0) - PREPARO MECÂNICO COM BETONEIRA 400 L. AF_09/2021</t>
  </si>
  <si>
    <t>6.7</t>
  </si>
  <si>
    <t>605165-0</t>
  </si>
  <si>
    <t>REFORMA DE GRADE DE JANELA COM SERVIÇO DE CORTE DE PERFIL METÁLICO TUBO QUADRADO, CONFORME PROJETO ESPECÍFICO EM OBRA NO PALÁCIO DA JUSTIÇA.</t>
  </si>
  <si>
    <t>PISOS</t>
  </si>
  <si>
    <t>520777-0</t>
  </si>
  <si>
    <t>ASSENTAMENTO DE PEDRA GRANIÍTICA REAPROVEITADA, REJUNTADA COM ARGAMASSA DE CIMENTO E AREIA.</t>
  </si>
  <si>
    <t>7.2</t>
  </si>
  <si>
    <t>464009-8</t>
  </si>
  <si>
    <t>REGULARIZAÇÃO DE PISO COM ARGAMASSA DE CIMENTO E AREIA, TRAÇO 1:4, E=3CM, PARA REVESTIMENTO DE PISO.</t>
  </si>
  <si>
    <t>7.3</t>
  </si>
  <si>
    <t>435580-6</t>
  </si>
  <si>
    <t>PISO CIMENTADO, TRAÇO 1:3 (CIMENTO E AREIA), ACABAMENTO LISO, ESPESSURA 2,0 CM, PREPARO MECÂNICO DA ARGAMASSA. AF_09/2020</t>
  </si>
  <si>
    <t>605151-0</t>
  </si>
  <si>
    <t>FRETE PARA TRANSPORTE DE GERADOR 800KVA DE 6 TONELADAS, ATRAVÉS DE CAMINHÃO MUNK TRUNCADO, COM PERCURSO DE OLINDA (FÓRUM LOURENÇO JOSÉ RIBEIRO) PARA RECIFE (PALÁCIO DA JUSTIÇA).</t>
  </si>
  <si>
    <t>ELÉTRICA</t>
  </si>
  <si>
    <t>CONDUTORES</t>
  </si>
  <si>
    <t>549513-0</t>
  </si>
  <si>
    <t>CABO DE COBRE FLEXÍVEL, TÊMPERA MOLE E ENCORDOAMENTO CLASSES 4 E 5, SEÇÃO NOMINAL DE 240 MM², ISOLAÇÃO ANTI-CHAMA EM COMPOSTO TERMOPLÁSTICO NÃO HALOGENADO, COM BAIXA EMISSÃO DE FUMAÇA, 0,6/1,0KV - 90ºC, INCLUSIVE INSTALAÇÃO.</t>
  </si>
  <si>
    <t>CONDUTOS</t>
  </si>
  <si>
    <t>605091-3</t>
  </si>
  <si>
    <t>CURVA DE INVERSÃO 300X100MM COM TAMPA, LEITO PARA CABOS, CHAPA 18 – FORNECIMENTO E INSTALAÇÃO.</t>
  </si>
  <si>
    <t>605093-0</t>
  </si>
  <si>
    <t>CURVA HORIZONTAL 45° 300X100MM COM TAMPA, LEITO PARA CABOS, CHAPA 18 – FORNECIMENTO E INSTALAÇÃO.</t>
  </si>
  <si>
    <t>605094-8</t>
  </si>
  <si>
    <t>CURVA HORIZONTAL 90° 300X100MM COM TAMPA, LEITO PARA CABOS, CHAPA 18 – FORNECIMENTO E INSTALAÇÃO.</t>
  </si>
  <si>
    <t>9.2.4</t>
  </si>
  <si>
    <t>605104-9</t>
  </si>
  <si>
    <t>CURVA VERTICAL EXTERNA 90° 300X100MM COM TAMPA, LEITO PARA CABOS, CHAPA 18 FORNECIMENTO E INSTALAÇÃO.</t>
  </si>
  <si>
    <t>9.2.5</t>
  </si>
  <si>
    <t>605103-0</t>
  </si>
  <si>
    <t>CURVA VERTICAL INTERNA 90° 300X100MM COM TAMPA, LEITO PARA CABOS, CHAPA 18 FORNECIMENTO E INSTALAÇÃO.</t>
  </si>
  <si>
    <t>9.2.6</t>
  </si>
  <si>
    <t>605160-0</t>
  </si>
  <si>
    <t>LEITO PARA CABOS EM CHAPA DE AÇO GALVANIZADO # 18, COM TAMPA LARGURA 300 MM X ALTURA 100 MM, INSTALAÇÃO SUPERIOR – FORNECIMENTO E INSTALAÇÃO.</t>
  </si>
  <si>
    <t>SPDA</t>
  </si>
  <si>
    <t>10.1.</t>
  </si>
  <si>
    <t>10.1.1</t>
  </si>
  <si>
    <t>605290-8</t>
  </si>
  <si>
    <t>CABO DE COBRE NU, TÊMPERA MEIO-DURO, ENCORDOAMENTO CLASSE 2A/3A, SEÇÃO NOMINAL DE 35 MM², PARA ATERRAMENTO, INSTALADO EM VALA COM 0,5 M DE PROFUNDIDADE, INCLUSIVE ESCAVAÇÃO E REATERRO.</t>
  </si>
  <si>
    <t>10.1.2</t>
  </si>
  <si>
    <t>380148-9</t>
  </si>
  <si>
    <t>CABO DE COBRE NU, TÊMPERA MEIO-DURO, ENCORDOAMENTO CLASSE 2A/3A, SEÇÃO NOMINAL DE 50 MM², PARA ATERRAMENTO, INSTALADO EM VALA COM 0,5 M DE PROFUNDIDADE, INCLUSIVE ESCAVAÇÃO E REATERRO.</t>
  </si>
  <si>
    <t>10.2.</t>
  </si>
  <si>
    <t>CAPTAÇÃO E ATERRAMENTO</t>
  </si>
  <si>
    <t>10.2.1</t>
  </si>
  <si>
    <t>605117-0</t>
  </si>
  <si>
    <t>CAIXA DE PASSAGEM DE ALVENARIA DE BLOCOS CERÂMICO 9X19X39CM, DIMENSÕES DE 30X30X50CM, COM REVESTIMENTO INTERNO EM CHAPISCO E REBOCO, TAMPA DE CONCRETO ESP.5CM E LASTRO DE BRITA 5 CM.</t>
  </si>
  <si>
    <t>10.2.2</t>
  </si>
  <si>
    <t>398109-6</t>
  </si>
  <si>
    <t>HASTE DE ATERRAMENTO (TIPO COPPERWELD) DE 5/8" X 3,0 M - FORNECIMENTO E INSTALAÇÃO.</t>
  </si>
  <si>
    <t>10.2.3</t>
  </si>
  <si>
    <t>450988-9</t>
  </si>
  <si>
    <t>SOLDA EXOTÉRMICA PARA CABO / HASTE 50MM² - FORNECIMENTO E INSTALAÇÃO.</t>
  </si>
  <si>
    <t>10.2.4</t>
  </si>
  <si>
    <t>506672-7</t>
  </si>
  <si>
    <t>TERMINAL A COMPRESSÃO EM COBRE ESTANHADO PARA CABO DE 16MM², 1 FURO, INCLUSIVE PARAFUSO SEXTAVADO EM AÇO INOX 1/4"X1.1/4", ARRUELAS LISAS E PORCA SEXTAVADA DE 1/4" - FORNECIMENTO E INSTALAÇÃO.</t>
  </si>
  <si>
    <t>INCÊNDIO</t>
  </si>
  <si>
    <t>605136-7</t>
  </si>
  <si>
    <t>ABRIGO PARA EXTINTOR SOBRE RODAS MODELO 1579P CONFECCIONADOS EM PRFV (PLÁSTICO REFORÇADO COM FIBRAS DE VIDRO) – FORNECIMENTO E INSTALAÇÃO.</t>
  </si>
  <si>
    <t>12.</t>
  </si>
  <si>
    <t>FINAL DE OBRA</t>
  </si>
  <si>
    <t>12.1</t>
  </si>
  <si>
    <t xml:space="preserve">431654-1 </t>
  </si>
  <si>
    <t>12.2</t>
  </si>
  <si>
    <t>SERVIÇO EXCEDENTE - CIVIL</t>
  </si>
  <si>
    <t>SERVIÇO EXCEDENTE - ELÉTRICA</t>
  </si>
  <si>
    <t>E.1</t>
  </si>
  <si>
    <t>SERVIÇOS EXTRAS - CIVIL</t>
  </si>
  <si>
    <t>E.1.1</t>
  </si>
  <si>
    <t>439473-9</t>
  </si>
  <si>
    <t>SOLO-CIMENTO COMPACTADO - TRAÇO 1;20 INCLUSIVE CIMENTO E ARENOSO COMENRCIAL</t>
  </si>
  <si>
    <t>E.1.2</t>
  </si>
  <si>
    <t>608787-6</t>
  </si>
  <si>
    <t>INSTALAÇÃO DE TAPUME COM TELHA COM REAPROVEITAMENTO DAS TELHAS</t>
  </si>
  <si>
    <t>E.1.3</t>
  </si>
  <si>
    <t>608784-1</t>
  </si>
  <si>
    <t>REASSENTAMENTO DE PEDRAS POLIÉDRICAS, REJUNTAMENTO COM PÓ DE PEDRA, COM REAPROVEITAMENTO DAS PEDRAS POLIÉDRICAS - INCLUSO RETIRADA E COLOCAÇÃO DO MATERIAL.  AF_12/2020</t>
  </si>
  <si>
    <t>E.1.4</t>
  </si>
  <si>
    <t>608960-7</t>
  </si>
  <si>
    <t>ESTRUTURA METÁLICA PARA BASE DE CHAPA XADREX</t>
  </si>
  <si>
    <t>E.1.5</t>
  </si>
  <si>
    <t>PINTURA COM TINTA ALQUIDÍCA DE FUNDO (TIPO ZARCÃO), PULVERIZADA SOBRE PERFIL METÁLICO EXECUTADO EM FÁBRICA (POR DEMÃO) AF 01/2020 PE</t>
  </si>
  <si>
    <t>E.1.6</t>
  </si>
  <si>
    <t>PINTURA COM TINTA ALQUIDÍCA DE ACABENTO (ESMALTE SINTÉTICO FOSCO), PULVERIZADA SOBRE PERFIL METÁLICO EXECUTADO EM FÁBRICA (POR DEMÃO) AF 01/2020 PE</t>
  </si>
  <si>
    <t>E.1.7</t>
  </si>
  <si>
    <t>608795-7</t>
  </si>
  <si>
    <t xml:space="preserve">PISO EM CHAPA XADREZ 3/16", FORNECIMENTO E ASSENTAMENTO </t>
  </si>
  <si>
    <t>E.2</t>
  </si>
  <si>
    <t>SERVIÇO EXTRA - ELÉTRICA</t>
  </si>
  <si>
    <t>E.2.1</t>
  </si>
  <si>
    <t>553500-0</t>
  </si>
  <si>
    <t>FORNECIMENTO E INSTALAÇÃO DE TERMINALDE COMPRESSÃO 240mm²</t>
  </si>
  <si>
    <t>E.2.2</t>
  </si>
  <si>
    <t>573004-0</t>
  </si>
  <si>
    <t>CABO DE COBRE FLEXÍVEL ISOLADO, 2,5 MM², ANTI-CHAMA 450/750 V, PARA CIRCUITOS TERMINAIS - FORNECIMENTO E INSTALAÇÃO. AF_03/2023</t>
  </si>
  <si>
    <t>2º TERMO ADITIVO</t>
  </si>
  <si>
    <t>TOTAL DO 2º TERMO ADITIVO=</t>
  </si>
  <si>
    <t>TOTAL DO CONTRATO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</si>
</sst>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#,##0.00\ ;&quot; (&quot;#,##0.00\);&quot; -&quot;#\ ;@\ "/>
    <numFmt numFmtId="166" formatCode="_(&quot;R$ &quot;* #,##0.00_);_(&quot;R$ &quot;* \(#,##0.00\);_(&quot;R$ &quot;* &quot;-&quot;??_);_(@_)"/>
    <numFmt numFmtId="167" formatCode="0.0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MS Sans Serif"/>
      <family val="2"/>
    </font>
    <font>
      <b/>
      <sz val="15"/>
      <color indexed="56"/>
      <name val="Calibri"/>
      <family val="2"/>
    </font>
    <font>
      <sz val="10"/>
      <color indexed="8"/>
      <name val="Arial"/>
      <family val="2"/>
    </font>
    <font>
      <sz val="10"/>
      <name val="Helv"/>
      <charset val="204"/>
    </font>
    <font>
      <sz val="12"/>
      <name val="Times New Roman"/>
      <family val="1"/>
    </font>
    <font>
      <sz val="10"/>
      <name val="Arial"/>
      <family val="2"/>
      <charset val="204"/>
    </font>
    <font>
      <b/>
      <sz val="8"/>
      <name val="Courier New"/>
      <family val="3"/>
    </font>
    <font>
      <sz val="10"/>
      <color indexed="8"/>
      <name val="MS Sans Serif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9C000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8">
    <xf numFmtId="0" fontId="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4" fillId="0" borderId="0"/>
    <xf numFmtId="165" fontId="4" fillId="0" borderId="0" applyFill="0" applyBorder="0" applyAlignment="0" applyProtection="0"/>
    <xf numFmtId="0" fontId="7" fillId="0" borderId="16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6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6"/>
    <xf numFmtId="0" fontId="7" fillId="0" borderId="16"/>
    <xf numFmtId="0" fontId="7" fillId="0" borderId="16"/>
    <xf numFmtId="0" fontId="7" fillId="0" borderId="3"/>
    <xf numFmtId="0" fontId="7" fillId="0" borderId="16"/>
    <xf numFmtId="0" fontId="7" fillId="0" borderId="3"/>
    <xf numFmtId="0" fontId="7" fillId="0" borderId="16"/>
    <xf numFmtId="0" fontId="7" fillId="0" borderId="16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4" fillId="0" borderId="0"/>
    <xf numFmtId="0" fontId="9" fillId="0" borderId="0">
      <alignment vertical="top"/>
    </xf>
    <xf numFmtId="0" fontId="13" fillId="0" borderId="17">
      <alignment horizontal="center"/>
    </xf>
    <xf numFmtId="0" fontId="13" fillId="0" borderId="17">
      <alignment horizontal="center"/>
    </xf>
    <xf numFmtId="0" fontId="13" fillId="0" borderId="17">
      <alignment horizontal="center"/>
    </xf>
    <xf numFmtId="0" fontId="13" fillId="0" borderId="17">
      <alignment horizontal="center"/>
    </xf>
    <xf numFmtId="0" fontId="13" fillId="0" borderId="17">
      <alignment horizontal="center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18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7" fillId="0" borderId="0" applyFill="0" applyBorder="0" applyAlignment="0" applyProtection="0"/>
    <xf numFmtId="0" fontId="4" fillId="0" borderId="0"/>
    <xf numFmtId="0" fontId="16" fillId="33" borderId="22" applyNumberFormat="0" applyFont="0" applyAlignment="0" applyProtection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13" applyNumberFormat="0" applyAlignment="0" applyProtection="0"/>
    <xf numFmtId="0" fontId="29" fillId="3" borderId="12" applyNumberFormat="0" applyAlignment="0" applyProtection="0"/>
    <xf numFmtId="0" fontId="30" fillId="0" borderId="0" applyNumberFormat="0" applyFill="0" applyBorder="0" applyAlignment="0" applyProtection="0"/>
    <xf numFmtId="0" fontId="15" fillId="0" borderId="15" applyNumberFormat="0" applyFill="0" applyAlignment="0" applyProtection="0"/>
    <xf numFmtId="0" fontId="31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1" fillId="28" borderId="0" applyNumberFormat="0" applyBorder="0" applyAlignment="0" applyProtection="0"/>
    <xf numFmtId="0" fontId="6" fillId="0" borderId="0"/>
    <xf numFmtId="0" fontId="6" fillId="4" borderId="14" applyNumberFormat="0" applyFont="0" applyAlignment="0" applyProtection="0"/>
    <xf numFmtId="0" fontId="6" fillId="0" borderId="0"/>
    <xf numFmtId="0" fontId="6" fillId="4" borderId="14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4" borderId="14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4" borderId="14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4" borderId="14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4" borderId="14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>
      <alignment vertical="top"/>
    </xf>
    <xf numFmtId="0" fontId="4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4" borderId="14" applyNumberFormat="0" applyFont="0" applyAlignment="0" applyProtection="0"/>
    <xf numFmtId="0" fontId="6" fillId="0" borderId="0"/>
    <xf numFmtId="0" fontId="6" fillId="4" borderId="14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4" borderId="14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4" borderId="14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4" borderId="14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4" borderId="14" applyNumberFormat="0" applyFon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29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0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33" borderId="0" applyNumberFormat="0" applyBorder="0" applyAlignment="0" applyProtection="0"/>
    <xf numFmtId="0" fontId="16" fillId="30" borderId="0" applyNumberFormat="0" applyBorder="0" applyAlignment="0" applyProtection="0"/>
    <xf numFmtId="0" fontId="16" fillId="37" borderId="0" applyNumberFormat="0" applyBorder="0" applyAlignment="0" applyProtection="0"/>
    <xf numFmtId="0" fontId="16" fillId="33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16" fillId="39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7" borderId="0" applyNumberFormat="0" applyBorder="0" applyAlignment="0" applyProtection="0"/>
    <xf numFmtId="0" fontId="16" fillId="33" borderId="0" applyNumberFormat="0" applyBorder="0" applyAlignment="0" applyProtection="0"/>
    <xf numFmtId="0" fontId="32" fillId="42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37" borderId="0" applyNumberFormat="0" applyBorder="0" applyAlignment="0" applyProtection="0"/>
    <xf numFmtId="0" fontId="32" fillId="46" borderId="0" applyNumberFormat="0" applyBorder="0" applyAlignment="0" applyProtection="0"/>
    <xf numFmtId="0" fontId="32" fillId="41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6" borderId="0" applyNumberFormat="0" applyBorder="0" applyAlignment="0" applyProtection="0"/>
    <xf numFmtId="0" fontId="34" fillId="35" borderId="0" applyNumberFormat="0" applyBorder="0" applyAlignment="0" applyProtection="0"/>
    <xf numFmtId="0" fontId="18" fillId="37" borderId="0" applyNumberFormat="0" applyBorder="0" applyAlignment="0" applyProtection="0"/>
    <xf numFmtId="0" fontId="33" fillId="50" borderId="19" applyNumberFormat="0" applyAlignment="0" applyProtection="0"/>
    <xf numFmtId="0" fontId="41" fillId="51" borderId="19" applyNumberFormat="0" applyAlignment="0" applyProtection="0"/>
    <xf numFmtId="0" fontId="17" fillId="31" borderId="20" applyNumberFormat="0" applyAlignment="0" applyProtection="0"/>
    <xf numFmtId="0" fontId="22" fillId="0" borderId="23" applyNumberFormat="0" applyFill="0" applyAlignment="0" applyProtection="0"/>
    <xf numFmtId="0" fontId="17" fillId="31" borderId="20" applyNumberFormat="0" applyAlignment="0" applyProtection="0"/>
    <xf numFmtId="0" fontId="32" fillId="52" borderId="0" applyNumberFormat="0" applyBorder="0" applyAlignment="0" applyProtection="0"/>
    <xf numFmtId="0" fontId="32" fillId="46" borderId="0" applyNumberFormat="0" applyBorder="0" applyAlignment="0" applyProtection="0"/>
    <xf numFmtId="0" fontId="32" fillId="41" borderId="0" applyNumberFormat="0" applyBorder="0" applyAlignment="0" applyProtection="0"/>
    <xf numFmtId="0" fontId="32" fillId="53" borderId="0" applyNumberFormat="0" applyBorder="0" applyAlignment="0" applyProtection="0"/>
    <xf numFmtId="0" fontId="32" fillId="44" borderId="0" applyNumberFormat="0" applyBorder="0" applyAlignment="0" applyProtection="0"/>
    <xf numFmtId="0" fontId="32" fillId="48" borderId="0" applyNumberFormat="0" applyBorder="0" applyAlignment="0" applyProtection="0"/>
    <xf numFmtId="0" fontId="19" fillId="32" borderId="19" applyNumberFormat="0" applyAlignment="0" applyProtection="0"/>
    <xf numFmtId="0" fontId="16" fillId="0" borderId="0"/>
    <xf numFmtId="0" fontId="36" fillId="0" borderId="0" applyNumberFormat="0" applyFill="0" applyBorder="0" applyAlignment="0" applyProtection="0"/>
    <xf numFmtId="0" fontId="18" fillId="29" borderId="0" applyNumberFormat="0" applyBorder="0" applyAlignment="0" applyProtection="0"/>
    <xf numFmtId="0" fontId="8" fillId="0" borderId="18" applyNumberFormat="0" applyFill="0" applyAlignment="0" applyProtection="0"/>
    <xf numFmtId="0" fontId="38" fillId="0" borderId="24" applyNumberFormat="0" applyFill="0" applyAlignment="0" applyProtection="0"/>
    <xf numFmtId="0" fontId="39" fillId="0" borderId="25" applyNumberFormat="0" applyFill="0" applyAlignment="0" applyProtection="0"/>
    <xf numFmtId="0" fontId="39" fillId="0" borderId="0" applyNumberFormat="0" applyFill="0" applyBorder="0" applyAlignment="0" applyProtection="0"/>
    <xf numFmtId="0" fontId="34" fillId="36" borderId="0" applyNumberFormat="0" applyBorder="0" applyAlignment="0" applyProtection="0"/>
    <xf numFmtId="0" fontId="19" fillId="30" borderId="19" applyNumberFormat="0" applyAlignment="0" applyProtection="0"/>
    <xf numFmtId="0" fontId="20" fillId="0" borderId="21" applyNumberFormat="0" applyFill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2" fillId="32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22" applyNumberFormat="0" applyFont="0" applyAlignment="0" applyProtection="0"/>
    <xf numFmtId="0" fontId="4" fillId="33" borderId="22" applyNumberFormat="0" applyFont="0" applyAlignment="0" applyProtection="0"/>
    <xf numFmtId="0" fontId="35" fillId="50" borderId="26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5" fillId="51" borderId="26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4" fillId="0" borderId="27" applyNumberFormat="0" applyFill="0" applyAlignment="0" applyProtection="0"/>
    <xf numFmtId="0" fontId="45" fillId="0" borderId="28" applyNumberFormat="0" applyFill="0" applyAlignment="0" applyProtection="0"/>
    <xf numFmtId="0" fontId="46" fillId="0" borderId="29" applyNumberFormat="0" applyFill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30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8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0" fillId="0" borderId="31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/>
    </xf>
    <xf numFmtId="0" fontId="0" fillId="0" borderId="31" xfId="0" applyFont="1" applyBorder="1" applyAlignment="1">
      <alignment horizontal="center" vertical="center" wrapText="1"/>
    </xf>
    <xf numFmtId="167" fontId="51" fillId="0" borderId="7" xfId="0" applyNumberFormat="1" applyFont="1" applyBorder="1" applyAlignment="1">
      <alignment horizontal="center" vertical="center"/>
    </xf>
    <xf numFmtId="44" fontId="1" fillId="0" borderId="31" xfId="447" applyFont="1" applyBorder="1" applyAlignment="1">
      <alignment horizontal="center" vertical="center"/>
    </xf>
    <xf numFmtId="44" fontId="1" fillId="0" borderId="7" xfId="447" applyFont="1" applyBorder="1" applyAlignment="1">
      <alignment horizontal="center" vertical="center"/>
    </xf>
    <xf numFmtId="14" fontId="48" fillId="0" borderId="31" xfId="0" applyNumberFormat="1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/>
    </xf>
    <xf numFmtId="0" fontId="0" fillId="0" borderId="33" xfId="0" applyFont="1" applyBorder="1" applyAlignment="1">
      <alignment horizontal="center" vertical="center" wrapText="1"/>
    </xf>
    <xf numFmtId="44" fontId="1" fillId="0" borderId="33" xfId="447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 wrapText="1"/>
    </xf>
    <xf numFmtId="4" fontId="49" fillId="54" borderId="45" xfId="447" applyNumberFormat="1" applyFont="1" applyFill="1" applyBorder="1" applyAlignment="1">
      <alignment vertical="center" wrapText="1"/>
    </xf>
    <xf numFmtId="4" fontId="49" fillId="54" borderId="38" xfId="447" applyNumberFormat="1" applyFont="1" applyFill="1" applyBorder="1" applyAlignment="1">
      <alignment horizontal="right" vertical="center"/>
    </xf>
    <xf numFmtId="4" fontId="49" fillId="54" borderId="39" xfId="447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0" fillId="55" borderId="38" xfId="0" applyFont="1" applyFill="1" applyBorder="1" applyAlignment="1">
      <alignment horizontal="center" vertical="center" wrapText="1"/>
    </xf>
    <xf numFmtId="0" fontId="50" fillId="55" borderId="39" xfId="0" applyFont="1" applyFill="1" applyBorder="1" applyAlignment="1">
      <alignment horizontal="center" vertical="center" wrapText="1"/>
    </xf>
    <xf numFmtId="0" fontId="50" fillId="55" borderId="40" xfId="0" applyFont="1" applyFill="1" applyBorder="1" applyAlignment="1">
      <alignment horizontal="center" vertical="center" wrapText="1"/>
    </xf>
    <xf numFmtId="4" fontId="49" fillId="54" borderId="42" xfId="447" applyNumberFormat="1" applyFont="1" applyFill="1" applyBorder="1" applyAlignment="1">
      <alignment horizontal="right" vertical="center"/>
    </xf>
    <xf numFmtId="4" fontId="49" fillId="54" borderId="43" xfId="447" applyNumberFormat="1" applyFont="1" applyFill="1" applyBorder="1" applyAlignment="1">
      <alignment horizontal="right" vertical="center"/>
    </xf>
    <xf numFmtId="4" fontId="49" fillId="54" borderId="44" xfId="447" applyNumberFormat="1" applyFont="1" applyFill="1" applyBorder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 wrapText="1"/>
    </xf>
    <xf numFmtId="44" fontId="3" fillId="0" borderId="32" xfId="0" applyNumberFormat="1" applyFont="1" applyBorder="1" applyAlignment="1">
      <alignment horizontal="center" vertical="center" wrapText="1"/>
    </xf>
    <xf numFmtId="0" fontId="49" fillId="0" borderId="33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2" fontId="51" fillId="0" borderId="7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2" fontId="51" fillId="0" borderId="41" xfId="0" applyNumberFormat="1" applyFont="1" applyBorder="1" applyAlignment="1">
      <alignment horizontal="center" vertical="center"/>
    </xf>
    <xf numFmtId="4" fontId="49" fillId="54" borderId="40" xfId="447" applyNumberFormat="1" applyFont="1" applyFill="1" applyBorder="1" applyAlignment="1">
      <alignment horizontal="right" vertical="center"/>
    </xf>
    <xf numFmtId="44" fontId="49" fillId="54" borderId="46" xfId="447" applyFont="1" applyFill="1" applyBorder="1" applyAlignment="1">
      <alignment horizontal="center" vertical="center" wrapText="1"/>
    </xf>
  </cellXfs>
  <cellStyles count="448">
    <cellStyle name="_Estrutura in loco com Tubulão" xfId="1"/>
    <cellStyle name="_Fundação - sapata-cinta" xfId="2"/>
    <cellStyle name="_Fundação em  Concreto Ciclópico" xfId="3"/>
    <cellStyle name="_FUNDAÇÃO-Torres - Vita Praia" xfId="4"/>
    <cellStyle name="_Planilha de Fundação" xfId="5"/>
    <cellStyle name="_Quantitativo de arquitetura Vita Praia PE" xfId="6"/>
    <cellStyle name="0,0_x000d__x000a_NA_x000d__x000a_" xfId="7"/>
    <cellStyle name="0,0_x000d__x000a_NA_x000d__x000a_ 2" xfId="303"/>
    <cellStyle name="0,0_x000d__x000a_NA_x000d__x000a_ 4" xfId="304"/>
    <cellStyle name="0,0_x000d__x000a_NA_x000d__x000a__Memória de Cálculo FAUSTO" xfId="305"/>
    <cellStyle name="0,0_x005f_x000d__x000a_NA_x005f_x000d__x000a_" xfId="306"/>
    <cellStyle name="20% - Accent1" xfId="88"/>
    <cellStyle name="20% - Accent1 2" xfId="204"/>
    <cellStyle name="20% - Accent1 3" xfId="307"/>
    <cellStyle name="20% - Accent2" xfId="92"/>
    <cellStyle name="20% - Accent2 2" xfId="206"/>
    <cellStyle name="20% - Accent2 3" xfId="308"/>
    <cellStyle name="20% - Accent3" xfId="96"/>
    <cellStyle name="20% - Accent3 2" xfId="208"/>
    <cellStyle name="20% - Accent3 3" xfId="309"/>
    <cellStyle name="20% - Accent4" xfId="100"/>
    <cellStyle name="20% - Accent4 2" xfId="210"/>
    <cellStyle name="20% - Accent4 3" xfId="310"/>
    <cellStyle name="20% - Accent5" xfId="104"/>
    <cellStyle name="20% - Accent5 2" xfId="212"/>
    <cellStyle name="20% - Accent5 3" xfId="311"/>
    <cellStyle name="20% - Accent6" xfId="108"/>
    <cellStyle name="20% - Accent6 2" xfId="214"/>
    <cellStyle name="20% - Accent6 3" xfId="312"/>
    <cellStyle name="20% - Ênfase1 2" xfId="115"/>
    <cellStyle name="20% - Ênfase1 2 2" xfId="220"/>
    <cellStyle name="20% - Ênfase1 2 3" xfId="313"/>
    <cellStyle name="20% - Ênfase1 3" xfId="132"/>
    <cellStyle name="20% - Ênfase1 3 2" xfId="237"/>
    <cellStyle name="20% - Ênfase1 4" xfId="152"/>
    <cellStyle name="20% - Ênfase1 4 2" xfId="257"/>
    <cellStyle name="20% - Ênfase1 5" xfId="166"/>
    <cellStyle name="20% - Ênfase1 5 2" xfId="271"/>
    <cellStyle name="20% - Ênfase1 6" xfId="180"/>
    <cellStyle name="20% - Ênfase1 6 2" xfId="285"/>
    <cellStyle name="20% - Ênfase2 2" xfId="117"/>
    <cellStyle name="20% - Ênfase2 2 2" xfId="222"/>
    <cellStyle name="20% - Ênfase2 2 3" xfId="314"/>
    <cellStyle name="20% - Ênfase2 3" xfId="134"/>
    <cellStyle name="20% - Ênfase2 3 2" xfId="239"/>
    <cellStyle name="20% - Ênfase2 4" xfId="154"/>
    <cellStyle name="20% - Ênfase2 4 2" xfId="259"/>
    <cellStyle name="20% - Ênfase2 5" xfId="168"/>
    <cellStyle name="20% - Ênfase2 5 2" xfId="273"/>
    <cellStyle name="20% - Ênfase2 6" xfId="182"/>
    <cellStyle name="20% - Ênfase2 6 2" xfId="287"/>
    <cellStyle name="20% - Ênfase3 2" xfId="119"/>
    <cellStyle name="20% - Ênfase3 2 2" xfId="224"/>
    <cellStyle name="20% - Ênfase3 2 3" xfId="315"/>
    <cellStyle name="20% - Ênfase3 3" xfId="136"/>
    <cellStyle name="20% - Ênfase3 3 2" xfId="241"/>
    <cellStyle name="20% - Ênfase3 4" xfId="156"/>
    <cellStyle name="20% - Ênfase3 4 2" xfId="261"/>
    <cellStyle name="20% - Ênfase3 5" xfId="170"/>
    <cellStyle name="20% - Ênfase3 5 2" xfId="275"/>
    <cellStyle name="20% - Ênfase3 6" xfId="184"/>
    <cellStyle name="20% - Ênfase3 6 2" xfId="289"/>
    <cellStyle name="20% - Ênfase4 2" xfId="121"/>
    <cellStyle name="20% - Ênfase4 2 2" xfId="226"/>
    <cellStyle name="20% - Ênfase4 2 3" xfId="316"/>
    <cellStyle name="20% - Ênfase4 3" xfId="138"/>
    <cellStyle name="20% - Ênfase4 3 2" xfId="243"/>
    <cellStyle name="20% - Ênfase4 4" xfId="158"/>
    <cellStyle name="20% - Ênfase4 4 2" xfId="263"/>
    <cellStyle name="20% - Ênfase4 5" xfId="172"/>
    <cellStyle name="20% - Ênfase4 5 2" xfId="277"/>
    <cellStyle name="20% - Ênfase4 6" xfId="186"/>
    <cellStyle name="20% - Ênfase4 6 2" xfId="291"/>
    <cellStyle name="20% - Ênfase5 2" xfId="123"/>
    <cellStyle name="20% - Ênfase5 2 2" xfId="228"/>
    <cellStyle name="20% - Ênfase5 2 3" xfId="317"/>
    <cellStyle name="20% - Ênfase5 3" xfId="140"/>
    <cellStyle name="20% - Ênfase5 3 2" xfId="245"/>
    <cellStyle name="20% - Ênfase5 4" xfId="160"/>
    <cellStyle name="20% - Ênfase5 4 2" xfId="265"/>
    <cellStyle name="20% - Ênfase5 5" xfId="174"/>
    <cellStyle name="20% - Ênfase5 5 2" xfId="279"/>
    <cellStyle name="20% - Ênfase5 6" xfId="188"/>
    <cellStyle name="20% - Ênfase5 6 2" xfId="293"/>
    <cellStyle name="20% - Ênfase6 2" xfId="125"/>
    <cellStyle name="20% - Ênfase6 2 2" xfId="230"/>
    <cellStyle name="20% - Ênfase6 2 3" xfId="318"/>
    <cellStyle name="20% - Ênfase6 3" xfId="142"/>
    <cellStyle name="20% - Ênfase6 3 2" xfId="247"/>
    <cellStyle name="20% - Ênfase6 4" xfId="162"/>
    <cellStyle name="20% - Ênfase6 4 2" xfId="267"/>
    <cellStyle name="20% - Ênfase6 5" xfId="176"/>
    <cellStyle name="20% - Ênfase6 5 2" xfId="281"/>
    <cellStyle name="20% - Ênfase6 6" xfId="190"/>
    <cellStyle name="20% - Ênfase6 6 2" xfId="295"/>
    <cellStyle name="40% - Accent1" xfId="89"/>
    <cellStyle name="40% - Accent1 2" xfId="205"/>
    <cellStyle name="40% - Accent1 3" xfId="319"/>
    <cellStyle name="40% - Accent2" xfId="93"/>
    <cellStyle name="40% - Accent2 2" xfId="207"/>
    <cellStyle name="40% - Accent2 3" xfId="320"/>
    <cellStyle name="40% - Accent3" xfId="97"/>
    <cellStyle name="40% - Accent3 2" xfId="209"/>
    <cellStyle name="40% - Accent3 3" xfId="321"/>
    <cellStyle name="40% - Accent4" xfId="101"/>
    <cellStyle name="40% - Accent4 2" xfId="211"/>
    <cellStyle name="40% - Accent4 3" xfId="322"/>
    <cellStyle name="40% - Accent5" xfId="105"/>
    <cellStyle name="40% - Accent5 2" xfId="213"/>
    <cellStyle name="40% - Accent5 3" xfId="323"/>
    <cellStyle name="40% - Accent6" xfId="109"/>
    <cellStyle name="40% - Accent6 2" xfId="215"/>
    <cellStyle name="40% - Accent6 3" xfId="324"/>
    <cellStyle name="40% - Ênfase1 2" xfId="116"/>
    <cellStyle name="40% - Ênfase1 2 2" xfId="221"/>
    <cellStyle name="40% - Ênfase1 2 3" xfId="325"/>
    <cellStyle name="40% - Ênfase1 3" xfId="133"/>
    <cellStyle name="40% - Ênfase1 3 2" xfId="238"/>
    <cellStyle name="40% - Ênfase1 4" xfId="153"/>
    <cellStyle name="40% - Ênfase1 4 2" xfId="258"/>
    <cellStyle name="40% - Ênfase1 5" xfId="167"/>
    <cellStyle name="40% - Ênfase1 5 2" xfId="272"/>
    <cellStyle name="40% - Ênfase1 6" xfId="181"/>
    <cellStyle name="40% - Ênfase1 6 2" xfId="286"/>
    <cellStyle name="40% - Ênfase2 2" xfId="118"/>
    <cellStyle name="40% - Ênfase2 2 2" xfId="223"/>
    <cellStyle name="40% - Ênfase2 2 3" xfId="326"/>
    <cellStyle name="40% - Ênfase2 3" xfId="135"/>
    <cellStyle name="40% - Ênfase2 3 2" xfId="240"/>
    <cellStyle name="40% - Ênfase2 4" xfId="155"/>
    <cellStyle name="40% - Ênfase2 4 2" xfId="260"/>
    <cellStyle name="40% - Ênfase2 5" xfId="169"/>
    <cellStyle name="40% - Ênfase2 5 2" xfId="274"/>
    <cellStyle name="40% - Ênfase2 6" xfId="183"/>
    <cellStyle name="40% - Ênfase2 6 2" xfId="288"/>
    <cellStyle name="40% - Ênfase3 2" xfId="120"/>
    <cellStyle name="40% - Ênfase3 2 2" xfId="225"/>
    <cellStyle name="40% - Ênfase3 2 3" xfId="327"/>
    <cellStyle name="40% - Ênfase3 3" xfId="137"/>
    <cellStyle name="40% - Ênfase3 3 2" xfId="242"/>
    <cellStyle name="40% - Ênfase3 4" xfId="157"/>
    <cellStyle name="40% - Ênfase3 4 2" xfId="262"/>
    <cellStyle name="40% - Ênfase3 5" xfId="171"/>
    <cellStyle name="40% - Ênfase3 5 2" xfId="276"/>
    <cellStyle name="40% - Ênfase3 6" xfId="185"/>
    <cellStyle name="40% - Ênfase3 6 2" xfId="290"/>
    <cellStyle name="40% - Ênfase4 2" xfId="122"/>
    <cellStyle name="40% - Ênfase4 2 2" xfId="227"/>
    <cellStyle name="40% - Ênfase4 2 3" xfId="328"/>
    <cellStyle name="40% - Ênfase4 3" xfId="139"/>
    <cellStyle name="40% - Ênfase4 3 2" xfId="244"/>
    <cellStyle name="40% - Ênfase4 4" xfId="159"/>
    <cellStyle name="40% - Ênfase4 4 2" xfId="264"/>
    <cellStyle name="40% - Ênfase4 5" xfId="173"/>
    <cellStyle name="40% - Ênfase4 5 2" xfId="278"/>
    <cellStyle name="40% - Ênfase4 6" xfId="187"/>
    <cellStyle name="40% - Ênfase4 6 2" xfId="292"/>
    <cellStyle name="40% - Ênfase5 2" xfId="124"/>
    <cellStyle name="40% - Ênfase5 2 2" xfId="229"/>
    <cellStyle name="40% - Ênfase5 2 3" xfId="329"/>
    <cellStyle name="40% - Ênfase5 3" xfId="141"/>
    <cellStyle name="40% - Ênfase5 3 2" xfId="246"/>
    <cellStyle name="40% - Ênfase5 4" xfId="161"/>
    <cellStyle name="40% - Ênfase5 4 2" xfId="266"/>
    <cellStyle name="40% - Ênfase5 5" xfId="175"/>
    <cellStyle name="40% - Ênfase5 5 2" xfId="280"/>
    <cellStyle name="40% - Ênfase5 6" xfId="189"/>
    <cellStyle name="40% - Ênfase5 6 2" xfId="294"/>
    <cellStyle name="40% - Ênfase6 2" xfId="126"/>
    <cellStyle name="40% - Ênfase6 2 2" xfId="231"/>
    <cellStyle name="40% - Ênfase6 2 3" xfId="330"/>
    <cellStyle name="40% - Ênfase6 3" xfId="143"/>
    <cellStyle name="40% - Ênfase6 3 2" xfId="248"/>
    <cellStyle name="40% - Ênfase6 4" xfId="163"/>
    <cellStyle name="40% - Ênfase6 4 2" xfId="268"/>
    <cellStyle name="40% - Ênfase6 5" xfId="177"/>
    <cellStyle name="40% - Ênfase6 5 2" xfId="282"/>
    <cellStyle name="40% - Ênfase6 6" xfId="191"/>
    <cellStyle name="40% - Ênfase6 6 2" xfId="296"/>
    <cellStyle name="60% - Accent1" xfId="90"/>
    <cellStyle name="60% - Accent1 2" xfId="331"/>
    <cellStyle name="60% - Accent2" xfId="94"/>
    <cellStyle name="60% - Accent2 2" xfId="332"/>
    <cellStyle name="60% - Accent3" xfId="98"/>
    <cellStyle name="60% - Accent3 2" xfId="333"/>
    <cellStyle name="60% - Accent4" xfId="102"/>
    <cellStyle name="60% - Accent4 2" xfId="334"/>
    <cellStyle name="60% - Accent5" xfId="106"/>
    <cellStyle name="60% - Accent5 2" xfId="335"/>
    <cellStyle name="60% - Accent6" xfId="110"/>
    <cellStyle name="60% - Accent6 2" xfId="336"/>
    <cellStyle name="60% - Ênfase1 2" xfId="337"/>
    <cellStyle name="60% - Ênfase2 2" xfId="338"/>
    <cellStyle name="60% - Ênfase3 2" xfId="339"/>
    <cellStyle name="60% - Ênfase4 2" xfId="340"/>
    <cellStyle name="60% - Ênfase5 2" xfId="341"/>
    <cellStyle name="60% - Ênfase6 2" xfId="342"/>
    <cellStyle name="Accent1" xfId="87"/>
    <cellStyle name="Accent1 2" xfId="343"/>
    <cellStyle name="Accent2" xfId="91"/>
    <cellStyle name="Accent2 2" xfId="344"/>
    <cellStyle name="Accent3" xfId="95"/>
    <cellStyle name="Accent3 2" xfId="345"/>
    <cellStyle name="Accent4" xfId="99"/>
    <cellStyle name="Accent4 2" xfId="346"/>
    <cellStyle name="Accent5" xfId="103"/>
    <cellStyle name="Accent5 2" xfId="347"/>
    <cellStyle name="Accent6" xfId="107"/>
    <cellStyle name="Accent6 2" xfId="348"/>
    <cellStyle name="Bad" xfId="82"/>
    <cellStyle name="Bad 2" xfId="349"/>
    <cellStyle name="Bom 2" xfId="350"/>
    <cellStyle name="Bom 3" xfId="365"/>
    <cellStyle name="Calculation" xfId="84"/>
    <cellStyle name="Calculation 2" xfId="351"/>
    <cellStyle name="Cálculo 2" xfId="352"/>
    <cellStyle name="Célula de Verificação 2" xfId="353"/>
    <cellStyle name="Célula de Verificação 3" xfId="355"/>
    <cellStyle name="Célula Vinculada 2" xfId="354"/>
    <cellStyle name="Célula Vinculada 3" xfId="372"/>
    <cellStyle name="Ênfase1 2" xfId="356"/>
    <cellStyle name="Ênfase2 2" xfId="357"/>
    <cellStyle name="Ênfase3 2" xfId="358"/>
    <cellStyle name="Ênfase4 2" xfId="359"/>
    <cellStyle name="Ênfase5 2" xfId="360"/>
    <cellStyle name="Ênfase6 2" xfId="361"/>
    <cellStyle name="Entrada 2" xfId="362"/>
    <cellStyle name="Entrada 3" xfId="371"/>
    <cellStyle name="Estilo 1" xfId="8"/>
    <cellStyle name="Excel Built-in Normal" xfId="9"/>
    <cellStyle name="Excel Built-in Normal 2" xfId="363"/>
    <cellStyle name="Excel_BuiltIn_Comma 1" xfId="10"/>
    <cellStyle name="Explanatory Text" xfId="85"/>
    <cellStyle name="Explanatory Text 2" xfId="364"/>
    <cellStyle name="Heading 1" xfId="78"/>
    <cellStyle name="Heading 1 2" xfId="366"/>
    <cellStyle name="Heading 2" xfId="79"/>
    <cellStyle name="Heading 2 2" xfId="367"/>
    <cellStyle name="Heading 3" xfId="80"/>
    <cellStyle name="Heading 3 2" xfId="368"/>
    <cellStyle name="Heading 4" xfId="81"/>
    <cellStyle name="Heading 4 2" xfId="369"/>
    <cellStyle name="Hiperlink 2" xfId="414"/>
    <cellStyle name="Incorreto 2" xfId="370"/>
    <cellStyle name="j" xfId="11"/>
    <cellStyle name="j_Apoio Civil e Drenagem" xfId="12"/>
    <cellStyle name="j_Arquitetura de Supermecados" xfId="13"/>
    <cellStyle name="j_Arquitetura de Supermecados_Planilha final" xfId="14"/>
    <cellStyle name="j_Arquitetura de Supermecados_Planilha final_REV" xfId="15"/>
    <cellStyle name="j_Arquitetura de Supermecados_TRT19_PE_PL_MODELO_1ªETAPA_R0" xfId="16"/>
    <cellStyle name="j_Infra e Supraestrutura Vita Praia PE" xfId="17"/>
    <cellStyle name="j_Infra e Supraestrutura Vita Praia PE_Planilha final" xfId="18"/>
    <cellStyle name="j_Infra e Supraestrutura Vita Praia PE_Planilha final_REV" xfId="19"/>
    <cellStyle name="j_Infra e Supraestrutura Vita Praia PE_TRT19_PE_PL_MODELO_1ªETAPA_R0" xfId="20"/>
    <cellStyle name="j_INSS_ACARAÚ_PL_GERAL_(REV PREÇO)" xfId="21"/>
    <cellStyle name="j_Orçamento de Fundações - obsoleto" xfId="22"/>
    <cellStyle name="j_Orçamento de Fundações - obsoleto_Planilha final" xfId="23"/>
    <cellStyle name="j_Orçamento de Fundações - obsoleto_Planilha final_REV" xfId="24"/>
    <cellStyle name="j_Orçamento de Fundações - obsoleto_TRT19_PE_PL_MODELO_1ªETAPA_R0" xfId="25"/>
    <cellStyle name="j_PADRÃO" xfId="26"/>
    <cellStyle name="j_PADRÃO R1" xfId="27"/>
    <cellStyle name="j_PQ-Salvador Shopping-Esquadrias-Resumo" xfId="28"/>
    <cellStyle name="j_PQ-Salvador Shopping-Esquadrias-Resumo_Infra e Supraestrutura Vita Praia PE" xfId="29"/>
    <cellStyle name="j_PQ-Salvador Shopping-Esquadrias-Resumo_INSS_ACARAÚ_PL_GERAL_(REV PREÇO)" xfId="30"/>
    <cellStyle name="j_PQ-Salvador Shopping-Esquadrias-Resumo_Orçamento de Fundações - obsoleto" xfId="31"/>
    <cellStyle name="j_PQ-Salvador Shopping-Esquadrias-Resumo_PADRÃO" xfId="32"/>
    <cellStyle name="j_PQ-Salvador Shopping-Esquadrias-Resumo_PADRÃO R1" xfId="33"/>
    <cellStyle name="j_PQ-Salvador Shopping-Esquadrias-Resumo_Quantitativo de arquitetura Vita Praia PE" xfId="34"/>
    <cellStyle name="j_Quantitativo de arquitetura Vita Praia PE" xfId="35"/>
    <cellStyle name="j_Quantitativo de arquitetura Vita Praia PE_Planilha final" xfId="36"/>
    <cellStyle name="j_Quantitativo de arquitetura Vita Praia PE_Planilha final_REV" xfId="37"/>
    <cellStyle name="j_Quantitativo de arquitetura Vita Praia PE_TRT19_PE_PL_MODELO_1ªETAPA_R0" xfId="38"/>
    <cellStyle name="j_Quantitativos sistema Viário" xfId="39"/>
    <cellStyle name="Moeda" xfId="447" builtinId="4"/>
    <cellStyle name="Moeda 2" xfId="374"/>
    <cellStyle name="Moeda 2 2" xfId="375"/>
    <cellStyle name="Moeda 26" xfId="409"/>
    <cellStyle name="Moeda 26 2" xfId="429"/>
    <cellStyle name="Moeda 26 3" xfId="445"/>
    <cellStyle name="Moeda 3" xfId="376"/>
    <cellStyle name="Moeda 4" xfId="373"/>
    <cellStyle name="Moeda 5" xfId="413"/>
    <cellStyle name="Moeda 6" xfId="430"/>
    <cellStyle name="Moeda 7" xfId="446"/>
    <cellStyle name="Neutra 2" xfId="377"/>
    <cellStyle name="Neutra 3" xfId="378"/>
    <cellStyle name="Normal" xfId="0" builtinId="0"/>
    <cellStyle name="Normal 10" xfId="40"/>
    <cellStyle name="Normal 11" xfId="70"/>
    <cellStyle name="Normal 12" xfId="74"/>
    <cellStyle name="Normal 12 2" xfId="201"/>
    <cellStyle name="Normal 13" xfId="75"/>
    <cellStyle name="Normal 13 2" xfId="202"/>
    <cellStyle name="Normal 14" xfId="76"/>
    <cellStyle name="Normal 14 2" xfId="203"/>
    <cellStyle name="Normal 15" xfId="111"/>
    <cellStyle name="Normal 15 2" xfId="216"/>
    <cellStyle name="Normal 16" xfId="113"/>
    <cellStyle name="Normal 16 2" xfId="218"/>
    <cellStyle name="Normal 17" xfId="127"/>
    <cellStyle name="Normal 17 2" xfId="232"/>
    <cellStyle name="Normal 18" xfId="128"/>
    <cellStyle name="Normal 18 2" xfId="233"/>
    <cellStyle name="Normal 19" xfId="129"/>
    <cellStyle name="Normal 19 2" xfId="147"/>
    <cellStyle name="Normal 19 2 2" xfId="252"/>
    <cellStyle name="Normal 19 3" xfId="234"/>
    <cellStyle name="Normal 2" xfId="41"/>
    <cellStyle name="Normal 2 2" xfId="42"/>
    <cellStyle name="Normal 2 3" xfId="43"/>
    <cellStyle name="Normal 2 4" xfId="44"/>
    <cellStyle name="Normal 20" xfId="130"/>
    <cellStyle name="Normal 20 2" xfId="235"/>
    <cellStyle name="Normal 21" xfId="144"/>
    <cellStyle name="Normal 21 2" xfId="249"/>
    <cellStyle name="Normal 22" xfId="145"/>
    <cellStyle name="Normal 22 2" xfId="250"/>
    <cellStyle name="Normal 23" xfId="148"/>
    <cellStyle name="Normal 23 2" xfId="253"/>
    <cellStyle name="Normal 24" xfId="146"/>
    <cellStyle name="Normal 24 2" xfId="251"/>
    <cellStyle name="Normal 25" xfId="149"/>
    <cellStyle name="Normal 25 2" xfId="254"/>
    <cellStyle name="Normal 26" xfId="150"/>
    <cellStyle name="Normal 26 2" xfId="255"/>
    <cellStyle name="Normal 27" xfId="164"/>
    <cellStyle name="Normal 27 2" xfId="269"/>
    <cellStyle name="Normal 28" xfId="178"/>
    <cellStyle name="Normal 28 2" xfId="283"/>
    <cellStyle name="Normal 29" xfId="192"/>
    <cellStyle name="Normal 29 2" xfId="297"/>
    <cellStyle name="Normal 3" xfId="45"/>
    <cellStyle name="Normal 3 2" xfId="73"/>
    <cellStyle name="Normal 30" xfId="193"/>
    <cellStyle name="Normal 30 2" xfId="298"/>
    <cellStyle name="Normal 31" xfId="194"/>
    <cellStyle name="Normal 31 2" xfId="299"/>
    <cellStyle name="Normal 32" xfId="195"/>
    <cellStyle name="Normal 33" xfId="196"/>
    <cellStyle name="Normal 33 2" xfId="300"/>
    <cellStyle name="Normal 4" xfId="46"/>
    <cellStyle name="Normal 4 2" xfId="69"/>
    <cellStyle name="Normal 5" xfId="47"/>
    <cellStyle name="Normal 5 2" xfId="68"/>
    <cellStyle name="Normal 6" xfId="48"/>
    <cellStyle name="Normal 7" xfId="49"/>
    <cellStyle name="Normal 8" xfId="50"/>
    <cellStyle name="Normal 8 2" xfId="199"/>
    <cellStyle name="Normal 9" xfId="66"/>
    <cellStyle name="Normal 9 2" xfId="200"/>
    <cellStyle name="Nota 2" xfId="112"/>
    <cellStyle name="Nota 2 2" xfId="217"/>
    <cellStyle name="Nota 2 2 2" xfId="380"/>
    <cellStyle name="Nota 2 3" xfId="379"/>
    <cellStyle name="Nota 3" xfId="114"/>
    <cellStyle name="Nota 3 2" xfId="219"/>
    <cellStyle name="Nota 4" xfId="131"/>
    <cellStyle name="Nota 4 2" xfId="236"/>
    <cellStyle name="Nota 5" xfId="151"/>
    <cellStyle name="Nota 5 2" xfId="256"/>
    <cellStyle name="Nota 6" xfId="165"/>
    <cellStyle name="Nota 6 2" xfId="270"/>
    <cellStyle name="Nota 7" xfId="179"/>
    <cellStyle name="Nota 7 2" xfId="284"/>
    <cellStyle name="Note" xfId="67"/>
    <cellStyle name="O" xfId="51"/>
    <cellStyle name="O_Arquitetura de Supermecados" xfId="52"/>
    <cellStyle name="O_Arquitetura de Supermecados_Planilha final" xfId="53"/>
    <cellStyle name="O_Arquitetura de Supermecados_Planilha final_REV" xfId="54"/>
    <cellStyle name="O_Arquitetura de Supermecados_TRT19_PE_PL_MODELO_1ªETAPA_R0" xfId="55"/>
    <cellStyle name="Output" xfId="83"/>
    <cellStyle name="Output 2" xfId="381"/>
    <cellStyle name="Porcentagem 2" xfId="56"/>
    <cellStyle name="Porcentagem 2 2" xfId="57"/>
    <cellStyle name="Porcentagem 2 2 2" xfId="383"/>
    <cellStyle name="Porcentagem 2 3" xfId="382"/>
    <cellStyle name="Porcentagem 3" xfId="58"/>
    <cellStyle name="Porcentagem 4" xfId="197"/>
    <cellStyle name="Porcentagem 4 2" xfId="301"/>
    <cellStyle name="Porcentagem 7" xfId="410"/>
    <cellStyle name="Saída 2" xfId="384"/>
    <cellStyle name="Separador de milhares 2" xfId="59"/>
    <cellStyle name="Separador de milhares 2 2" xfId="71"/>
    <cellStyle name="Separador de milhares 2 2 2" xfId="387"/>
    <cellStyle name="Separador de milhares 2 2 2 2" xfId="418"/>
    <cellStyle name="Separador de milhares 2 2 2 3" xfId="434"/>
    <cellStyle name="Separador de milhares 2 2 3" xfId="386"/>
    <cellStyle name="Separador de milhares 2 2 3 2" xfId="417"/>
    <cellStyle name="Separador de milhares 2 2 3 3" xfId="433"/>
    <cellStyle name="Separador de milhares 2 3" xfId="385"/>
    <cellStyle name="Separador de milhares 2 3 2" xfId="416"/>
    <cellStyle name="Separador de milhares 2 3 3" xfId="432"/>
    <cellStyle name="Separador de milhares 3" xfId="60"/>
    <cellStyle name="Separador de milhares 4" xfId="61"/>
    <cellStyle name="Separador de milhares 5" xfId="72"/>
    <cellStyle name="Separador de milhares 5 2" xfId="415"/>
    <cellStyle name="Separador de milhares 5 3" xfId="431"/>
    <cellStyle name="Texto de Aviso 2" xfId="388"/>
    <cellStyle name="Texto de Aviso 3" xfId="406"/>
    <cellStyle name="Texto Explicativo 2" xfId="389"/>
    <cellStyle name="Title" xfId="77"/>
    <cellStyle name="Title 2" xfId="390"/>
    <cellStyle name="Título 1 1" xfId="62"/>
    <cellStyle name="Título 1 2" xfId="391"/>
    <cellStyle name="Título 2 2" xfId="392"/>
    <cellStyle name="Título 3 2" xfId="393"/>
    <cellStyle name="Título 4 2" xfId="394"/>
    <cellStyle name="Título 5" xfId="395"/>
    <cellStyle name="Total 2" xfId="396"/>
    <cellStyle name="Total 3" xfId="86"/>
    <cellStyle name="Vírgula 2" xfId="63"/>
    <cellStyle name="Vírgula 2 2" xfId="64"/>
    <cellStyle name="Vírgula 2 2 19" xfId="412"/>
    <cellStyle name="Vírgula 2 2 2" xfId="399"/>
    <cellStyle name="Vírgula 2 2 2 2" xfId="421"/>
    <cellStyle name="Vírgula 2 2 2 3" xfId="408"/>
    <cellStyle name="Vírgula 2 2 2 4" xfId="437"/>
    <cellStyle name="Vírgula 2 3" xfId="398"/>
    <cellStyle name="Vírgula 2 3 2" xfId="420"/>
    <cellStyle name="Vírgula 2 3 3" xfId="436"/>
    <cellStyle name="Vírgula 3" xfId="65"/>
    <cellStyle name="Vírgula 3 2" xfId="401"/>
    <cellStyle name="Vírgula 3 2 2" xfId="423"/>
    <cellStyle name="Vírgula 3 2 3" xfId="439"/>
    <cellStyle name="Vírgula 3 3" xfId="400"/>
    <cellStyle name="Vírgula 3 3 2" xfId="422"/>
    <cellStyle name="Vírgula 3 3 3" xfId="438"/>
    <cellStyle name="Vírgula 4" xfId="198"/>
    <cellStyle name="Vírgula 4 2" xfId="302"/>
    <cellStyle name="Vírgula 4 2 13" xfId="411"/>
    <cellStyle name="Vírgula 4 2 2" xfId="404"/>
    <cellStyle name="Vírgula 4 2 2 2" xfId="426"/>
    <cellStyle name="Vírgula 4 2 2 3" xfId="442"/>
    <cellStyle name="Vírgula 4 2 3" xfId="403"/>
    <cellStyle name="Vírgula 4 2 3 2" xfId="425"/>
    <cellStyle name="Vírgula 4 2 3 3" xfId="441"/>
    <cellStyle name="Vírgula 4 3" xfId="405"/>
    <cellStyle name="Vírgula 4 3 2" xfId="427"/>
    <cellStyle name="Vírgula 4 3 3" xfId="443"/>
    <cellStyle name="Vírgula 4 4" xfId="402"/>
    <cellStyle name="Vírgula 4 4 2" xfId="424"/>
    <cellStyle name="Vírgula 4 4 3" xfId="440"/>
    <cellStyle name="Vírgula 5" xfId="397"/>
    <cellStyle name="Vírgula 5 2" xfId="419"/>
    <cellStyle name="Vírgula 5 3" xfId="435"/>
    <cellStyle name="Vírgula 6" xfId="407"/>
    <cellStyle name="Vírgula 6 2" xfId="428"/>
    <cellStyle name="Vírgula 6 3" xfId="44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176603</xdr:colOff>
      <xdr:row>0</xdr:row>
      <xdr:rowOff>150384</xdr:rowOff>
    </xdr:from>
    <xdr:to>
      <xdr:col>1</xdr:col>
      <xdr:colOff>342900</xdr:colOff>
      <xdr:row>4</xdr:row>
      <xdr:rowOff>184168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03" y="150384"/>
          <a:ext cx="937822" cy="144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2952750</xdr:colOff>
      <xdr:row>0</xdr:row>
      <xdr:rowOff>109818</xdr:rowOff>
    </xdr:from>
    <xdr:to>
      <xdr:col>3</xdr:col>
      <xdr:colOff>428626</xdr:colOff>
      <xdr:row>4</xdr:row>
      <xdr:rowOff>202837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09818"/>
          <a:ext cx="1333501" cy="1502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topLeftCell="A91" workbookViewId="0">
      <selection activeCell="K105" sqref="K105"/>
    </sheetView>
  </sheetViews>
  <sheetFormatPr defaultRowHeight="15"/>
  <cols>
    <col min="1" max="1" width="11.5703125" bestFit="1" customWidth="1"/>
    <col min="2" max="2" width="11.42578125" bestFit="1" customWidth="1"/>
    <col min="3" max="3" width="57.85546875" customWidth="1"/>
    <col min="4" max="4" width="10.42578125" customWidth="1"/>
    <col min="5" max="5" width="18.140625" customWidth="1"/>
    <col min="6" max="6" width="19" customWidth="1"/>
    <col min="7" max="7" width="15.5703125" bestFit="1" customWidth="1"/>
  </cols>
  <sheetData>
    <row r="1" spans="1:7" ht="36.75" customHeight="1">
      <c r="A1" s="32" t="s">
        <v>0</v>
      </c>
      <c r="B1" s="33"/>
      <c r="C1" s="33"/>
      <c r="D1" s="33"/>
      <c r="E1" s="2" t="s">
        <v>1</v>
      </c>
      <c r="F1" s="30" t="s">
        <v>90</v>
      </c>
      <c r="G1" s="30"/>
    </row>
    <row r="2" spans="1:7" ht="29.25" customHeight="1">
      <c r="A2" s="34" t="s">
        <v>2</v>
      </c>
      <c r="B2" s="35"/>
      <c r="C2" s="35"/>
      <c r="D2" s="36"/>
      <c r="E2" s="2" t="s">
        <v>3</v>
      </c>
      <c r="F2" s="30" t="s">
        <v>91</v>
      </c>
      <c r="G2" s="30"/>
    </row>
    <row r="3" spans="1:7">
      <c r="A3" s="34"/>
      <c r="B3" s="35"/>
      <c r="C3" s="35"/>
      <c r="D3" s="36"/>
      <c r="E3" s="2" t="s">
        <v>5</v>
      </c>
      <c r="F3" s="31" t="s">
        <v>92</v>
      </c>
      <c r="G3" s="31"/>
    </row>
    <row r="4" spans="1:7" ht="30" customHeight="1">
      <c r="A4" s="34" t="s">
        <v>4</v>
      </c>
      <c r="B4" s="35"/>
      <c r="C4" s="35"/>
      <c r="D4" s="36"/>
      <c r="E4" s="2" t="s">
        <v>16</v>
      </c>
      <c r="F4" s="31" t="s">
        <v>17</v>
      </c>
      <c r="G4" s="31"/>
    </row>
    <row r="5" spans="1:7" ht="30" customHeight="1">
      <c r="A5" s="38"/>
      <c r="B5" s="39"/>
      <c r="C5" s="39"/>
      <c r="D5" s="39"/>
      <c r="E5" s="2" t="s">
        <v>6</v>
      </c>
      <c r="F5" s="30" t="s">
        <v>93</v>
      </c>
      <c r="G5" s="30"/>
    </row>
    <row r="6" spans="1:7" ht="30" customHeight="1">
      <c r="A6" s="40" t="s">
        <v>15</v>
      </c>
      <c r="B6" s="40"/>
      <c r="C6" s="40"/>
      <c r="D6" s="41"/>
      <c r="E6" s="2" t="s">
        <v>18</v>
      </c>
      <c r="F6" s="44">
        <f>SUM(G84,G106)</f>
        <v>332231.07999999996</v>
      </c>
      <c r="G6" s="45"/>
    </row>
    <row r="7" spans="1:7" ht="33" customHeight="1">
      <c r="A7" s="42"/>
      <c r="B7" s="42"/>
      <c r="C7" s="42"/>
      <c r="D7" s="43"/>
      <c r="E7" s="9" t="s">
        <v>51</v>
      </c>
      <c r="F7" s="37">
        <v>45751</v>
      </c>
      <c r="G7" s="37"/>
    </row>
    <row r="8" spans="1:7" ht="15.75">
      <c r="A8" s="28" t="s">
        <v>7</v>
      </c>
      <c r="B8" s="28" t="s">
        <v>8</v>
      </c>
      <c r="C8" s="28" t="s">
        <v>9</v>
      </c>
      <c r="D8" s="28" t="s">
        <v>10</v>
      </c>
      <c r="E8" s="46" t="s">
        <v>11</v>
      </c>
      <c r="F8" s="20" t="s">
        <v>12</v>
      </c>
      <c r="G8" s="21"/>
    </row>
    <row r="9" spans="1:7" ht="15.75">
      <c r="A9" s="29"/>
      <c r="B9" s="29"/>
      <c r="C9" s="29"/>
      <c r="D9" s="29"/>
      <c r="E9" s="47"/>
      <c r="F9" s="1" t="s">
        <v>13</v>
      </c>
      <c r="G9" s="1" t="s">
        <v>14</v>
      </c>
    </row>
    <row r="10" spans="1:7" ht="15.75">
      <c r="A10" s="3" t="s">
        <v>52</v>
      </c>
      <c r="B10" s="4"/>
      <c r="C10" s="5" t="s">
        <v>94</v>
      </c>
      <c r="D10" s="5" t="s">
        <v>53</v>
      </c>
      <c r="E10" s="6"/>
      <c r="F10" s="7">
        <v>0</v>
      </c>
      <c r="G10" s="7">
        <f>TRUNC(F10*E10,2)</f>
        <v>0</v>
      </c>
    </row>
    <row r="11" spans="1:7" ht="30">
      <c r="A11" s="3" t="s">
        <v>19</v>
      </c>
      <c r="B11" s="4" t="s">
        <v>54</v>
      </c>
      <c r="C11" s="5" t="s">
        <v>55</v>
      </c>
      <c r="D11" s="5" t="s">
        <v>20</v>
      </c>
      <c r="E11" s="48"/>
      <c r="F11" s="7">
        <v>330.38</v>
      </c>
      <c r="G11" s="7">
        <f t="shared" ref="G11:G14" si="0">TRUNC(F11*E11,2)</f>
        <v>0</v>
      </c>
    </row>
    <row r="12" spans="1:7" ht="15.75">
      <c r="A12" s="3" t="s">
        <v>59</v>
      </c>
      <c r="B12" s="4"/>
      <c r="C12" s="5" t="s">
        <v>95</v>
      </c>
      <c r="D12" s="5" t="s">
        <v>53</v>
      </c>
      <c r="E12" s="48"/>
      <c r="F12" s="7">
        <v>0</v>
      </c>
      <c r="G12" s="7">
        <f t="shared" si="0"/>
        <v>0</v>
      </c>
    </row>
    <row r="13" spans="1:7" ht="15.75">
      <c r="A13" s="3" t="s">
        <v>21</v>
      </c>
      <c r="B13" s="4" t="s">
        <v>22</v>
      </c>
      <c r="C13" s="5" t="s">
        <v>56</v>
      </c>
      <c r="D13" s="5" t="s">
        <v>23</v>
      </c>
      <c r="E13" s="48">
        <v>1.6</v>
      </c>
      <c r="F13" s="7">
        <v>22851.41</v>
      </c>
      <c r="G13" s="7">
        <f t="shared" si="0"/>
        <v>36562.25</v>
      </c>
    </row>
    <row r="14" spans="1:7" ht="30">
      <c r="A14" s="3" t="s">
        <v>24</v>
      </c>
      <c r="B14" s="4" t="s">
        <v>46</v>
      </c>
      <c r="C14" s="5" t="s">
        <v>57</v>
      </c>
      <c r="D14" s="5" t="s">
        <v>20</v>
      </c>
      <c r="E14" s="48">
        <v>1</v>
      </c>
      <c r="F14" s="7">
        <v>1631.0300000000002</v>
      </c>
      <c r="G14" s="7">
        <f t="shared" si="0"/>
        <v>1631.03</v>
      </c>
    </row>
    <row r="15" spans="1:7" ht="90">
      <c r="A15" s="3" t="s">
        <v>40</v>
      </c>
      <c r="B15" s="4" t="s">
        <v>96</v>
      </c>
      <c r="C15" s="5" t="s">
        <v>97</v>
      </c>
      <c r="D15" s="5" t="s">
        <v>58</v>
      </c>
      <c r="E15" s="48">
        <v>0</v>
      </c>
      <c r="F15" s="7">
        <v>37.69</v>
      </c>
      <c r="G15" s="7">
        <f>TRUNC(F15*E15,2)</f>
        <v>0</v>
      </c>
    </row>
    <row r="16" spans="1:7" ht="30">
      <c r="A16" s="3" t="s">
        <v>41</v>
      </c>
      <c r="B16" s="4" t="s">
        <v>98</v>
      </c>
      <c r="C16" s="5" t="s">
        <v>99</v>
      </c>
      <c r="D16" s="5" t="s">
        <v>35</v>
      </c>
      <c r="E16" s="48">
        <v>0</v>
      </c>
      <c r="F16" s="7">
        <v>34</v>
      </c>
      <c r="G16" s="7">
        <f t="shared" ref="G16:G22" si="1">TRUNC(F16*E16,2)</f>
        <v>0</v>
      </c>
    </row>
    <row r="17" spans="1:7" ht="15.75">
      <c r="A17" s="3" t="s">
        <v>64</v>
      </c>
      <c r="B17" s="4"/>
      <c r="C17" s="5" t="s">
        <v>100</v>
      </c>
      <c r="D17" s="5" t="s">
        <v>53</v>
      </c>
      <c r="E17" s="48">
        <v>0</v>
      </c>
      <c r="F17" s="7">
        <v>0</v>
      </c>
      <c r="G17" s="7">
        <f t="shared" si="1"/>
        <v>0</v>
      </c>
    </row>
    <row r="18" spans="1:7" ht="60">
      <c r="A18" s="3" t="s">
        <v>25</v>
      </c>
      <c r="B18" s="4" t="s">
        <v>47</v>
      </c>
      <c r="C18" s="5" t="s">
        <v>60</v>
      </c>
      <c r="D18" s="5" t="s">
        <v>26</v>
      </c>
      <c r="E18" s="48">
        <v>4</v>
      </c>
      <c r="F18" s="7">
        <v>475.07</v>
      </c>
      <c r="G18" s="7">
        <f t="shared" si="1"/>
        <v>1900.28</v>
      </c>
    </row>
    <row r="19" spans="1:7" ht="90">
      <c r="A19" s="3" t="s">
        <v>27</v>
      </c>
      <c r="B19" s="4" t="s">
        <v>101</v>
      </c>
      <c r="C19" s="5" t="s">
        <v>102</v>
      </c>
      <c r="D19" s="5" t="s">
        <v>23</v>
      </c>
      <c r="E19" s="48">
        <v>0</v>
      </c>
      <c r="F19" s="7">
        <v>1363.94</v>
      </c>
      <c r="G19" s="7">
        <f t="shared" si="1"/>
        <v>0</v>
      </c>
    </row>
    <row r="20" spans="1:7" ht="45">
      <c r="A20" s="3" t="s">
        <v>28</v>
      </c>
      <c r="B20" s="4" t="s">
        <v>103</v>
      </c>
      <c r="C20" s="5" t="s">
        <v>61</v>
      </c>
      <c r="D20" s="5" t="s">
        <v>20</v>
      </c>
      <c r="E20" s="48">
        <v>0</v>
      </c>
      <c r="F20" s="7">
        <v>2139.62</v>
      </c>
      <c r="G20" s="7">
        <f t="shared" si="1"/>
        <v>0</v>
      </c>
    </row>
    <row r="21" spans="1:7" ht="15.75">
      <c r="A21" s="3" t="s">
        <v>29</v>
      </c>
      <c r="B21" s="4" t="s">
        <v>104</v>
      </c>
      <c r="C21" s="5" t="s">
        <v>62</v>
      </c>
      <c r="D21" s="5" t="s">
        <v>20</v>
      </c>
      <c r="E21" s="48">
        <v>0</v>
      </c>
      <c r="F21" s="7">
        <v>2290.44</v>
      </c>
      <c r="G21" s="7">
        <f t="shared" si="1"/>
        <v>0</v>
      </c>
    </row>
    <row r="22" spans="1:7" ht="30">
      <c r="A22" s="3" t="s">
        <v>30</v>
      </c>
      <c r="B22" s="4" t="s">
        <v>105</v>
      </c>
      <c r="C22" s="5" t="s">
        <v>63</v>
      </c>
      <c r="D22" s="5" t="s">
        <v>20</v>
      </c>
      <c r="E22" s="48">
        <v>0</v>
      </c>
      <c r="F22" s="7">
        <v>636.25</v>
      </c>
      <c r="G22" s="7">
        <f t="shared" si="1"/>
        <v>0</v>
      </c>
    </row>
    <row r="23" spans="1:7" ht="30">
      <c r="A23" s="3" t="s">
        <v>31</v>
      </c>
      <c r="B23" s="4" t="s">
        <v>106</v>
      </c>
      <c r="C23" s="5" t="s">
        <v>107</v>
      </c>
      <c r="D23" s="5" t="s">
        <v>26</v>
      </c>
      <c r="E23" s="48">
        <v>22.7</v>
      </c>
      <c r="F23" s="7">
        <v>35.480000000000004</v>
      </c>
      <c r="G23" s="7">
        <f>TRUNC(F23*E23,2)</f>
        <v>805.39</v>
      </c>
    </row>
    <row r="24" spans="1:7" ht="15.75">
      <c r="A24" s="3" t="s">
        <v>72</v>
      </c>
      <c r="B24" s="4"/>
      <c r="C24" s="5" t="s">
        <v>108</v>
      </c>
      <c r="D24" s="5" t="s">
        <v>53</v>
      </c>
      <c r="E24" s="48">
        <v>0</v>
      </c>
      <c r="F24" s="7">
        <v>0</v>
      </c>
      <c r="G24" s="7">
        <f>TRUNC(F24*E24,2)</f>
        <v>0</v>
      </c>
    </row>
    <row r="25" spans="1:7" ht="45">
      <c r="A25" s="3" t="s">
        <v>32</v>
      </c>
      <c r="B25" s="4" t="s">
        <v>109</v>
      </c>
      <c r="C25" s="5" t="s">
        <v>110</v>
      </c>
      <c r="D25" s="5" t="s">
        <v>111</v>
      </c>
      <c r="E25" s="48">
        <v>3</v>
      </c>
      <c r="F25" s="7">
        <v>30.330000000000002</v>
      </c>
      <c r="G25" s="7">
        <f t="shared" ref="G25:G28" si="2">TRUNC(F25*E25,2)</f>
        <v>90.99</v>
      </c>
    </row>
    <row r="26" spans="1:7" ht="45">
      <c r="A26" s="3" t="s">
        <v>33</v>
      </c>
      <c r="B26" s="4" t="s">
        <v>112</v>
      </c>
      <c r="C26" s="5" t="s">
        <v>113</v>
      </c>
      <c r="D26" s="5" t="s">
        <v>114</v>
      </c>
      <c r="E26" s="48">
        <v>0.01</v>
      </c>
      <c r="F26" s="7">
        <v>68.239999999999995</v>
      </c>
      <c r="G26" s="7">
        <f t="shared" si="2"/>
        <v>0.68</v>
      </c>
    </row>
    <row r="27" spans="1:7" ht="60">
      <c r="A27" s="3" t="s">
        <v>115</v>
      </c>
      <c r="B27" s="4" t="s">
        <v>116</v>
      </c>
      <c r="C27" s="5" t="s">
        <v>117</v>
      </c>
      <c r="D27" s="5" t="s">
        <v>26</v>
      </c>
      <c r="E27" s="48">
        <v>0.15</v>
      </c>
      <c r="F27" s="7">
        <v>7.3800000000000008</v>
      </c>
      <c r="G27" s="7">
        <f t="shared" si="2"/>
        <v>1.1000000000000001</v>
      </c>
    </row>
    <row r="28" spans="1:7" ht="60">
      <c r="A28" s="3" t="s">
        <v>118</v>
      </c>
      <c r="B28" s="4" t="s">
        <v>119</v>
      </c>
      <c r="C28" s="5" t="s">
        <v>120</v>
      </c>
      <c r="D28" s="5" t="s">
        <v>26</v>
      </c>
      <c r="E28" s="48">
        <v>0.15</v>
      </c>
      <c r="F28" s="7">
        <v>40.340000000000003</v>
      </c>
      <c r="G28" s="7">
        <f t="shared" si="2"/>
        <v>6.05</v>
      </c>
    </row>
    <row r="29" spans="1:7" ht="30">
      <c r="A29" s="3" t="s">
        <v>121</v>
      </c>
      <c r="B29" s="4" t="s">
        <v>50</v>
      </c>
      <c r="C29" s="5" t="s">
        <v>75</v>
      </c>
      <c r="D29" s="5" t="s">
        <v>26</v>
      </c>
      <c r="E29" s="48">
        <v>0</v>
      </c>
      <c r="F29" s="7">
        <v>19.18</v>
      </c>
      <c r="G29" s="7">
        <f>TRUNC(F29*E29,2)</f>
        <v>0</v>
      </c>
    </row>
    <row r="30" spans="1:7" ht="30">
      <c r="A30" s="3" t="s">
        <v>122</v>
      </c>
      <c r="B30" s="4" t="s">
        <v>123</v>
      </c>
      <c r="C30" s="5" t="s">
        <v>124</v>
      </c>
      <c r="D30" s="5" t="s">
        <v>114</v>
      </c>
      <c r="E30" s="48">
        <v>7.28</v>
      </c>
      <c r="F30" s="7">
        <v>10.56</v>
      </c>
      <c r="G30" s="7">
        <f t="shared" ref="G30:G31" si="3">TRUNC(F30*E30,2)</f>
        <v>76.87</v>
      </c>
    </row>
    <row r="31" spans="1:7" ht="15.75">
      <c r="A31" s="3" t="s">
        <v>125</v>
      </c>
      <c r="B31" s="4" t="s">
        <v>70</v>
      </c>
      <c r="C31" s="5" t="s">
        <v>71</v>
      </c>
      <c r="D31" s="5" t="s">
        <v>26</v>
      </c>
      <c r="E31" s="48">
        <v>0</v>
      </c>
      <c r="F31" s="7">
        <v>7.83</v>
      </c>
      <c r="G31" s="7">
        <f t="shared" si="3"/>
        <v>0</v>
      </c>
    </row>
    <row r="32" spans="1:7" ht="15.75">
      <c r="A32" s="3" t="s">
        <v>126</v>
      </c>
      <c r="B32" s="4" t="s">
        <v>127</v>
      </c>
      <c r="C32" s="5" t="s">
        <v>128</v>
      </c>
      <c r="D32" s="5" t="s">
        <v>26</v>
      </c>
      <c r="E32" s="48">
        <v>19.938500000000001</v>
      </c>
      <c r="F32" s="7">
        <v>19.079999999999998</v>
      </c>
      <c r="G32" s="7">
        <f>TRUNC(F32*E32,2)</f>
        <v>380.42</v>
      </c>
    </row>
    <row r="33" spans="1:7" ht="30">
      <c r="A33" s="3" t="s">
        <v>129</v>
      </c>
      <c r="B33" s="4" t="s">
        <v>130</v>
      </c>
      <c r="C33" s="5" t="s">
        <v>65</v>
      </c>
      <c r="D33" s="5" t="s">
        <v>66</v>
      </c>
      <c r="E33" s="48">
        <v>9.5183499999999999</v>
      </c>
      <c r="F33" s="7">
        <v>1281.33</v>
      </c>
      <c r="G33" s="7">
        <f>TRUNC(F33*E33,2)</f>
        <v>12196.14</v>
      </c>
    </row>
    <row r="34" spans="1:7" ht="30">
      <c r="A34" s="3" t="s">
        <v>131</v>
      </c>
      <c r="B34" s="4" t="s">
        <v>48</v>
      </c>
      <c r="C34" s="5" t="s">
        <v>67</v>
      </c>
      <c r="D34" s="5" t="s">
        <v>20</v>
      </c>
      <c r="E34" s="48">
        <v>2</v>
      </c>
      <c r="F34" s="7">
        <v>644.4</v>
      </c>
      <c r="G34" s="7">
        <f t="shared" ref="G34" si="4">TRUNC(F34*E34,2)</f>
        <v>1288.8</v>
      </c>
    </row>
    <row r="35" spans="1:7" ht="15.75">
      <c r="A35" s="3" t="s">
        <v>132</v>
      </c>
      <c r="B35" s="4" t="s">
        <v>49</v>
      </c>
      <c r="C35" s="5" t="s">
        <v>68</v>
      </c>
      <c r="D35" s="5" t="s">
        <v>69</v>
      </c>
      <c r="E35" s="48">
        <v>0</v>
      </c>
      <c r="F35" s="7">
        <v>36.49</v>
      </c>
      <c r="G35" s="7">
        <f>TRUNC(F35*E35,2)</f>
        <v>0</v>
      </c>
    </row>
    <row r="36" spans="1:7" ht="15.75">
      <c r="A36" s="3" t="s">
        <v>73</v>
      </c>
      <c r="B36" s="4"/>
      <c r="C36" s="5" t="s">
        <v>133</v>
      </c>
      <c r="D36" s="5" t="s">
        <v>53</v>
      </c>
      <c r="E36" s="48">
        <v>0</v>
      </c>
      <c r="F36" s="7">
        <v>0</v>
      </c>
      <c r="G36" s="7">
        <f>TRUNC(F36*E36,2)</f>
        <v>0</v>
      </c>
    </row>
    <row r="37" spans="1:7" ht="30">
      <c r="A37" s="3" t="s">
        <v>34</v>
      </c>
      <c r="B37" s="4" t="s">
        <v>134</v>
      </c>
      <c r="C37" s="5" t="s">
        <v>135</v>
      </c>
      <c r="D37" s="5" t="s">
        <v>114</v>
      </c>
      <c r="E37" s="48">
        <v>2.9127000000000001</v>
      </c>
      <c r="F37" s="7">
        <v>98.89</v>
      </c>
      <c r="G37" s="7">
        <f t="shared" ref="G37:G83" si="5">TRUNC(F37*E37,2)</f>
        <v>288.02999999999997</v>
      </c>
    </row>
    <row r="38" spans="1:7" ht="30">
      <c r="A38" s="3" t="s">
        <v>36</v>
      </c>
      <c r="B38" s="4" t="s">
        <v>136</v>
      </c>
      <c r="C38" s="5" t="s">
        <v>137</v>
      </c>
      <c r="D38" s="5" t="s">
        <v>26</v>
      </c>
      <c r="E38" s="48">
        <v>4.2</v>
      </c>
      <c r="F38" s="7">
        <v>60.849999999999994</v>
      </c>
      <c r="G38" s="7">
        <f t="shared" si="5"/>
        <v>255.57</v>
      </c>
    </row>
    <row r="39" spans="1:7" ht="45">
      <c r="A39" s="3" t="s">
        <v>138</v>
      </c>
      <c r="B39" s="4" t="s">
        <v>139</v>
      </c>
      <c r="C39" s="5" t="s">
        <v>140</v>
      </c>
      <c r="D39" s="5" t="s">
        <v>141</v>
      </c>
      <c r="E39" s="48">
        <v>194.45850000000002</v>
      </c>
      <c r="F39" s="7">
        <v>13.32</v>
      </c>
      <c r="G39" s="7">
        <f t="shared" si="5"/>
        <v>2590.1799999999998</v>
      </c>
    </row>
    <row r="40" spans="1:7" ht="60">
      <c r="A40" s="3" t="s">
        <v>142</v>
      </c>
      <c r="B40" s="4" t="s">
        <v>143</v>
      </c>
      <c r="C40" s="5" t="s">
        <v>144</v>
      </c>
      <c r="D40" s="5" t="s">
        <v>114</v>
      </c>
      <c r="E40" s="48">
        <v>3</v>
      </c>
      <c r="F40" s="7">
        <v>727.66</v>
      </c>
      <c r="G40" s="7">
        <f t="shared" si="5"/>
        <v>2182.98</v>
      </c>
    </row>
    <row r="41" spans="1:7" ht="45">
      <c r="A41" s="3" t="s">
        <v>145</v>
      </c>
      <c r="B41" s="4" t="s">
        <v>146</v>
      </c>
      <c r="C41" s="5" t="s">
        <v>147</v>
      </c>
      <c r="D41" s="5" t="s">
        <v>26</v>
      </c>
      <c r="E41" s="48">
        <v>0</v>
      </c>
      <c r="F41" s="7">
        <v>61.16</v>
      </c>
      <c r="G41" s="7">
        <f t="shared" si="5"/>
        <v>0</v>
      </c>
    </row>
    <row r="42" spans="1:7" ht="45">
      <c r="A42" s="3" t="s">
        <v>148</v>
      </c>
      <c r="B42" s="4" t="s">
        <v>149</v>
      </c>
      <c r="C42" s="5" t="s">
        <v>150</v>
      </c>
      <c r="D42" s="5" t="s">
        <v>26</v>
      </c>
      <c r="E42" s="48">
        <v>0</v>
      </c>
      <c r="F42" s="7">
        <v>5.7</v>
      </c>
      <c r="G42" s="7">
        <f t="shared" si="5"/>
        <v>0</v>
      </c>
    </row>
    <row r="43" spans="1:7" ht="60">
      <c r="A43" s="3" t="s">
        <v>151</v>
      </c>
      <c r="B43" s="4" t="s">
        <v>152</v>
      </c>
      <c r="C43" s="5" t="s">
        <v>153</v>
      </c>
      <c r="D43" s="5" t="s">
        <v>26</v>
      </c>
      <c r="E43" s="48">
        <v>0</v>
      </c>
      <c r="F43" s="7">
        <v>49.78</v>
      </c>
      <c r="G43" s="7">
        <f t="shared" si="5"/>
        <v>0</v>
      </c>
    </row>
    <row r="44" spans="1:7" ht="30">
      <c r="A44" s="3" t="s">
        <v>154</v>
      </c>
      <c r="B44" s="4" t="s">
        <v>50</v>
      </c>
      <c r="C44" s="5" t="s">
        <v>75</v>
      </c>
      <c r="D44" s="5" t="s">
        <v>26</v>
      </c>
      <c r="E44" s="48">
        <v>0</v>
      </c>
      <c r="F44" s="7">
        <v>19.18</v>
      </c>
      <c r="G44" s="7">
        <f t="shared" si="5"/>
        <v>0</v>
      </c>
    </row>
    <row r="45" spans="1:7" ht="30">
      <c r="A45" s="3" t="s">
        <v>155</v>
      </c>
      <c r="B45" s="4" t="s">
        <v>156</v>
      </c>
      <c r="C45" s="5" t="s">
        <v>157</v>
      </c>
      <c r="D45" s="5" t="s">
        <v>26</v>
      </c>
      <c r="E45" s="48">
        <v>0</v>
      </c>
      <c r="F45" s="7">
        <v>84.74</v>
      </c>
      <c r="G45" s="7">
        <f t="shared" si="5"/>
        <v>0</v>
      </c>
    </row>
    <row r="46" spans="1:7" ht="15.75">
      <c r="A46" s="3" t="s">
        <v>74</v>
      </c>
      <c r="B46" s="4"/>
      <c r="C46" s="5" t="s">
        <v>158</v>
      </c>
      <c r="D46" s="5" t="s">
        <v>53</v>
      </c>
      <c r="E46" s="48">
        <v>0</v>
      </c>
      <c r="F46" s="7">
        <v>0</v>
      </c>
      <c r="G46" s="7">
        <f t="shared" si="5"/>
        <v>0</v>
      </c>
    </row>
    <row r="47" spans="1:7" ht="60">
      <c r="A47" s="3" t="s">
        <v>37</v>
      </c>
      <c r="B47" s="4" t="s">
        <v>159</v>
      </c>
      <c r="C47" s="5" t="s">
        <v>160</v>
      </c>
      <c r="D47" s="5" t="s">
        <v>26</v>
      </c>
      <c r="E47" s="48">
        <v>0</v>
      </c>
      <c r="F47" s="7">
        <v>420.16</v>
      </c>
      <c r="G47" s="7">
        <f t="shared" si="5"/>
        <v>0</v>
      </c>
    </row>
    <row r="48" spans="1:7" ht="60">
      <c r="A48" s="3" t="s">
        <v>42</v>
      </c>
      <c r="B48" s="4" t="s">
        <v>161</v>
      </c>
      <c r="C48" s="5" t="s">
        <v>162</v>
      </c>
      <c r="D48" s="5" t="s">
        <v>26</v>
      </c>
      <c r="E48" s="48">
        <v>0</v>
      </c>
      <c r="F48" s="7">
        <v>1360.6799999999998</v>
      </c>
      <c r="G48" s="7">
        <f t="shared" si="5"/>
        <v>0</v>
      </c>
    </row>
    <row r="49" spans="1:7" ht="30">
      <c r="A49" s="3" t="s">
        <v>43</v>
      </c>
      <c r="B49" s="4" t="s">
        <v>163</v>
      </c>
      <c r="C49" s="5" t="s">
        <v>164</v>
      </c>
      <c r="D49" s="5" t="s">
        <v>141</v>
      </c>
      <c r="E49" s="48">
        <v>0</v>
      </c>
      <c r="F49" s="7">
        <v>17.830000000000002</v>
      </c>
      <c r="G49" s="7">
        <f t="shared" si="5"/>
        <v>0</v>
      </c>
    </row>
    <row r="50" spans="1:7" ht="45">
      <c r="A50" s="3" t="s">
        <v>44</v>
      </c>
      <c r="B50" s="4" t="s">
        <v>165</v>
      </c>
      <c r="C50" s="5" t="s">
        <v>166</v>
      </c>
      <c r="D50" s="5" t="s">
        <v>26</v>
      </c>
      <c r="E50" s="48">
        <v>0</v>
      </c>
      <c r="F50" s="7">
        <v>14.809999999999999</v>
      </c>
      <c r="G50" s="7">
        <f t="shared" si="5"/>
        <v>0</v>
      </c>
    </row>
    <row r="51" spans="1:7" ht="45">
      <c r="A51" s="3" t="s">
        <v>167</v>
      </c>
      <c r="B51" s="4" t="s">
        <v>168</v>
      </c>
      <c r="C51" s="5" t="s">
        <v>169</v>
      </c>
      <c r="D51" s="5" t="s">
        <v>26</v>
      </c>
      <c r="E51" s="48">
        <v>0</v>
      </c>
      <c r="F51" s="7">
        <v>13.62</v>
      </c>
      <c r="G51" s="7">
        <f t="shared" si="5"/>
        <v>0</v>
      </c>
    </row>
    <row r="52" spans="1:7" ht="45">
      <c r="A52" s="3" t="s">
        <v>170</v>
      </c>
      <c r="B52" s="4" t="s">
        <v>171</v>
      </c>
      <c r="C52" s="5" t="s">
        <v>172</v>
      </c>
      <c r="D52" s="5" t="s">
        <v>114</v>
      </c>
      <c r="E52" s="48">
        <v>0</v>
      </c>
      <c r="F52" s="7">
        <v>724.83999999999992</v>
      </c>
      <c r="G52" s="7">
        <f t="shared" si="5"/>
        <v>0</v>
      </c>
    </row>
    <row r="53" spans="1:7" ht="45">
      <c r="A53" s="3" t="s">
        <v>173</v>
      </c>
      <c r="B53" s="4" t="s">
        <v>174</v>
      </c>
      <c r="C53" s="5" t="s">
        <v>175</v>
      </c>
      <c r="D53" s="5" t="s">
        <v>20</v>
      </c>
      <c r="E53" s="48">
        <v>0</v>
      </c>
      <c r="F53" s="7">
        <v>39.18</v>
      </c>
      <c r="G53" s="7">
        <f t="shared" si="5"/>
        <v>0</v>
      </c>
    </row>
    <row r="54" spans="1:7" ht="15.75">
      <c r="A54" s="3" t="s">
        <v>76</v>
      </c>
      <c r="B54" s="4"/>
      <c r="C54" s="5" t="s">
        <v>176</v>
      </c>
      <c r="D54" s="5" t="s">
        <v>53</v>
      </c>
      <c r="E54" s="48">
        <v>0</v>
      </c>
      <c r="F54" s="7">
        <v>0</v>
      </c>
      <c r="G54" s="7">
        <f t="shared" si="5"/>
        <v>0</v>
      </c>
    </row>
    <row r="55" spans="1:7" ht="30">
      <c r="A55" s="3" t="s">
        <v>38</v>
      </c>
      <c r="B55" s="4" t="s">
        <v>177</v>
      </c>
      <c r="C55" s="5" t="s">
        <v>178</v>
      </c>
      <c r="D55" s="5" t="s">
        <v>26</v>
      </c>
      <c r="E55" s="48">
        <v>5.38</v>
      </c>
      <c r="F55" s="7">
        <v>60.010000000000005</v>
      </c>
      <c r="G55" s="7">
        <f t="shared" si="5"/>
        <v>322.85000000000002</v>
      </c>
    </row>
    <row r="56" spans="1:7" ht="30">
      <c r="A56" s="3" t="s">
        <v>179</v>
      </c>
      <c r="B56" s="4" t="s">
        <v>180</v>
      </c>
      <c r="C56" s="5" t="s">
        <v>181</v>
      </c>
      <c r="D56" s="5" t="s">
        <v>26</v>
      </c>
      <c r="E56" s="48">
        <v>5.38</v>
      </c>
      <c r="F56" s="7">
        <v>53.91</v>
      </c>
      <c r="G56" s="7">
        <f t="shared" si="5"/>
        <v>290.02999999999997</v>
      </c>
    </row>
    <row r="57" spans="1:7" ht="45">
      <c r="A57" s="3" t="s">
        <v>182</v>
      </c>
      <c r="B57" s="4" t="s">
        <v>183</v>
      </c>
      <c r="C57" s="5" t="s">
        <v>184</v>
      </c>
      <c r="D57" s="5" t="s">
        <v>26</v>
      </c>
      <c r="E57" s="48">
        <v>5.38</v>
      </c>
      <c r="F57" s="7">
        <v>44.14</v>
      </c>
      <c r="G57" s="7">
        <f t="shared" si="5"/>
        <v>237.47</v>
      </c>
    </row>
    <row r="58" spans="1:7" ht="15.75">
      <c r="A58" s="3" t="s">
        <v>77</v>
      </c>
      <c r="B58" s="4"/>
      <c r="C58" s="5" t="s">
        <v>82</v>
      </c>
      <c r="D58" s="5" t="s">
        <v>53</v>
      </c>
      <c r="E58" s="48">
        <v>0</v>
      </c>
      <c r="F58" s="7">
        <v>0</v>
      </c>
      <c r="G58" s="7">
        <f t="shared" si="5"/>
        <v>0</v>
      </c>
    </row>
    <row r="59" spans="1:7" ht="60">
      <c r="A59" s="3" t="s">
        <v>39</v>
      </c>
      <c r="B59" s="4" t="s">
        <v>185</v>
      </c>
      <c r="C59" s="5" t="s">
        <v>186</v>
      </c>
      <c r="D59" s="5" t="s">
        <v>20</v>
      </c>
      <c r="E59" s="48">
        <v>1</v>
      </c>
      <c r="F59" s="7">
        <v>2517.1999999999998</v>
      </c>
      <c r="G59" s="7">
        <f t="shared" si="5"/>
        <v>2517.1999999999998</v>
      </c>
    </row>
    <row r="60" spans="1:7" ht="15.75">
      <c r="A60" s="3" t="s">
        <v>78</v>
      </c>
      <c r="B60" s="4"/>
      <c r="C60" s="5" t="s">
        <v>187</v>
      </c>
      <c r="D60" s="5" t="s">
        <v>53</v>
      </c>
      <c r="E60" s="48">
        <v>0</v>
      </c>
      <c r="F60" s="7">
        <v>0</v>
      </c>
      <c r="G60" s="7">
        <f t="shared" si="5"/>
        <v>0</v>
      </c>
    </row>
    <row r="61" spans="1:7" ht="15.75">
      <c r="A61" s="3" t="s">
        <v>79</v>
      </c>
      <c r="B61" s="4"/>
      <c r="C61" s="5" t="s">
        <v>188</v>
      </c>
      <c r="D61" s="5"/>
      <c r="E61" s="48">
        <v>0</v>
      </c>
      <c r="F61" s="7">
        <v>0</v>
      </c>
      <c r="G61" s="7">
        <f t="shared" si="5"/>
        <v>0</v>
      </c>
    </row>
    <row r="62" spans="1:7" ht="75">
      <c r="A62" s="3" t="s">
        <v>80</v>
      </c>
      <c r="B62" s="4" t="s">
        <v>189</v>
      </c>
      <c r="C62" s="5" t="s">
        <v>190</v>
      </c>
      <c r="D62" s="5" t="s">
        <v>35</v>
      </c>
      <c r="E62" s="48">
        <v>434.6</v>
      </c>
      <c r="F62" s="7">
        <v>359.02000000000004</v>
      </c>
      <c r="G62" s="7">
        <f t="shared" si="5"/>
        <v>156030.09</v>
      </c>
    </row>
    <row r="63" spans="1:7" ht="15.75">
      <c r="A63" s="3" t="s">
        <v>81</v>
      </c>
      <c r="B63" s="4"/>
      <c r="C63" s="5" t="s">
        <v>191</v>
      </c>
      <c r="D63" s="5" t="s">
        <v>53</v>
      </c>
      <c r="E63" s="48">
        <v>0</v>
      </c>
      <c r="F63" s="7">
        <v>0</v>
      </c>
      <c r="G63" s="7">
        <f t="shared" si="5"/>
        <v>0</v>
      </c>
    </row>
    <row r="64" spans="1:7" ht="30">
      <c r="A64" s="3" t="s">
        <v>83</v>
      </c>
      <c r="B64" s="4" t="s">
        <v>192</v>
      </c>
      <c r="C64" s="5" t="s">
        <v>193</v>
      </c>
      <c r="D64" s="5" t="s">
        <v>20</v>
      </c>
      <c r="E64" s="48">
        <v>1</v>
      </c>
      <c r="F64" s="7">
        <v>182.46</v>
      </c>
      <c r="G64" s="7">
        <f t="shared" si="5"/>
        <v>182.46</v>
      </c>
    </row>
    <row r="65" spans="1:7" ht="30">
      <c r="A65" s="3" t="s">
        <v>84</v>
      </c>
      <c r="B65" s="4" t="s">
        <v>194</v>
      </c>
      <c r="C65" s="5" t="s">
        <v>195</v>
      </c>
      <c r="D65" s="5" t="s">
        <v>20</v>
      </c>
      <c r="E65" s="48">
        <v>1</v>
      </c>
      <c r="F65" s="7">
        <v>162.30000000000001</v>
      </c>
      <c r="G65" s="7">
        <f t="shared" si="5"/>
        <v>162.30000000000001</v>
      </c>
    </row>
    <row r="66" spans="1:7" ht="30">
      <c r="A66" s="3" t="s">
        <v>85</v>
      </c>
      <c r="B66" s="4" t="s">
        <v>196</v>
      </c>
      <c r="C66" s="5" t="s">
        <v>197</v>
      </c>
      <c r="D66" s="5" t="s">
        <v>20</v>
      </c>
      <c r="E66" s="48">
        <v>0</v>
      </c>
      <c r="F66" s="7">
        <v>208.84</v>
      </c>
      <c r="G66" s="7">
        <f t="shared" si="5"/>
        <v>0</v>
      </c>
    </row>
    <row r="67" spans="1:7" ht="30">
      <c r="A67" s="3" t="s">
        <v>198</v>
      </c>
      <c r="B67" s="4" t="s">
        <v>199</v>
      </c>
      <c r="C67" s="5" t="s">
        <v>200</v>
      </c>
      <c r="D67" s="5" t="s">
        <v>20</v>
      </c>
      <c r="E67" s="48">
        <v>1</v>
      </c>
      <c r="F67" s="7">
        <v>192.13</v>
      </c>
      <c r="G67" s="7">
        <f t="shared" si="5"/>
        <v>192.13</v>
      </c>
    </row>
    <row r="68" spans="1:7" ht="30">
      <c r="A68" s="3" t="s">
        <v>201</v>
      </c>
      <c r="B68" s="4" t="s">
        <v>202</v>
      </c>
      <c r="C68" s="5" t="s">
        <v>203</v>
      </c>
      <c r="D68" s="5" t="s">
        <v>20</v>
      </c>
      <c r="E68" s="48">
        <v>1</v>
      </c>
      <c r="F68" s="7">
        <v>184.42</v>
      </c>
      <c r="G68" s="7">
        <f t="shared" si="5"/>
        <v>184.42</v>
      </c>
    </row>
    <row r="69" spans="1:7" ht="45">
      <c r="A69" s="3" t="s">
        <v>204</v>
      </c>
      <c r="B69" s="4" t="s">
        <v>205</v>
      </c>
      <c r="C69" s="5" t="s">
        <v>206</v>
      </c>
      <c r="D69" s="5" t="s">
        <v>35</v>
      </c>
      <c r="E69" s="48">
        <v>15.2</v>
      </c>
      <c r="F69" s="7">
        <v>287.70999999999998</v>
      </c>
      <c r="G69" s="7">
        <f t="shared" si="5"/>
        <v>4373.1899999999996</v>
      </c>
    </row>
    <row r="70" spans="1:7" ht="15.75">
      <c r="A70" s="3" t="s">
        <v>86</v>
      </c>
      <c r="B70" s="4"/>
      <c r="C70" s="5" t="s">
        <v>207</v>
      </c>
      <c r="D70" s="5" t="s">
        <v>53</v>
      </c>
      <c r="E70" s="48">
        <v>0</v>
      </c>
      <c r="F70" s="7">
        <v>0</v>
      </c>
      <c r="G70" s="7">
        <f t="shared" si="5"/>
        <v>0</v>
      </c>
    </row>
    <row r="71" spans="1:7" ht="15.75">
      <c r="A71" s="3" t="s">
        <v>208</v>
      </c>
      <c r="B71" s="4"/>
      <c r="C71" s="5" t="s">
        <v>188</v>
      </c>
      <c r="D71" s="5" t="s">
        <v>53</v>
      </c>
      <c r="E71" s="48">
        <v>0</v>
      </c>
      <c r="F71" s="7">
        <v>0</v>
      </c>
      <c r="G71" s="7">
        <f t="shared" si="5"/>
        <v>0</v>
      </c>
    </row>
    <row r="72" spans="1:7" ht="60">
      <c r="A72" s="3" t="s">
        <v>209</v>
      </c>
      <c r="B72" s="4" t="s">
        <v>210</v>
      </c>
      <c r="C72" s="5" t="s">
        <v>211</v>
      </c>
      <c r="D72" s="5" t="s">
        <v>35</v>
      </c>
      <c r="E72" s="48">
        <v>2.4</v>
      </c>
      <c r="F72" s="7">
        <v>79.88</v>
      </c>
      <c r="G72" s="7">
        <f t="shared" si="5"/>
        <v>191.71</v>
      </c>
    </row>
    <row r="73" spans="1:7" ht="60">
      <c r="A73" s="3" t="s">
        <v>212</v>
      </c>
      <c r="B73" s="4" t="s">
        <v>213</v>
      </c>
      <c r="C73" s="5" t="s">
        <v>214</v>
      </c>
      <c r="D73" s="5" t="s">
        <v>35</v>
      </c>
      <c r="E73" s="48">
        <v>9.8000000000000007</v>
      </c>
      <c r="F73" s="7">
        <v>98.87</v>
      </c>
      <c r="G73" s="7">
        <f t="shared" si="5"/>
        <v>968.92</v>
      </c>
    </row>
    <row r="74" spans="1:7" ht="15.75">
      <c r="A74" s="3" t="s">
        <v>215</v>
      </c>
      <c r="B74" s="4"/>
      <c r="C74" s="5" t="s">
        <v>216</v>
      </c>
      <c r="D74" s="5" t="s">
        <v>53</v>
      </c>
      <c r="E74" s="48">
        <v>0</v>
      </c>
      <c r="F74" s="7">
        <v>0</v>
      </c>
      <c r="G74" s="7">
        <f t="shared" si="5"/>
        <v>0</v>
      </c>
    </row>
    <row r="75" spans="1:7" ht="60">
      <c r="A75" s="3" t="s">
        <v>217</v>
      </c>
      <c r="B75" s="4" t="s">
        <v>218</v>
      </c>
      <c r="C75" s="5" t="s">
        <v>219</v>
      </c>
      <c r="D75" s="5" t="s">
        <v>20</v>
      </c>
      <c r="E75" s="48">
        <v>3</v>
      </c>
      <c r="F75" s="7">
        <v>175.35000000000002</v>
      </c>
      <c r="G75" s="7">
        <f t="shared" si="5"/>
        <v>526.04999999999995</v>
      </c>
    </row>
    <row r="76" spans="1:7" ht="30">
      <c r="A76" s="3" t="s">
        <v>220</v>
      </c>
      <c r="B76" s="4" t="s">
        <v>221</v>
      </c>
      <c r="C76" s="5" t="s">
        <v>222</v>
      </c>
      <c r="D76" s="5" t="s">
        <v>20</v>
      </c>
      <c r="E76" s="48">
        <v>3</v>
      </c>
      <c r="F76" s="7">
        <v>155.46</v>
      </c>
      <c r="G76" s="7">
        <f t="shared" si="5"/>
        <v>466.38</v>
      </c>
    </row>
    <row r="77" spans="1:7" ht="30">
      <c r="A77" s="3" t="s">
        <v>223</v>
      </c>
      <c r="B77" s="4" t="s">
        <v>224</v>
      </c>
      <c r="C77" s="5" t="s">
        <v>225</v>
      </c>
      <c r="D77" s="5" t="s">
        <v>20</v>
      </c>
      <c r="E77" s="48">
        <v>4</v>
      </c>
      <c r="F77" s="7">
        <v>53.94</v>
      </c>
      <c r="G77" s="7">
        <f t="shared" si="5"/>
        <v>215.76</v>
      </c>
    </row>
    <row r="78" spans="1:7" ht="60">
      <c r="A78" s="3" t="s">
        <v>226</v>
      </c>
      <c r="B78" s="4" t="s">
        <v>227</v>
      </c>
      <c r="C78" s="5" t="s">
        <v>228</v>
      </c>
      <c r="D78" s="5" t="s">
        <v>20</v>
      </c>
      <c r="E78" s="48">
        <v>2</v>
      </c>
      <c r="F78" s="7">
        <v>12.629999999999999</v>
      </c>
      <c r="G78" s="7">
        <f t="shared" si="5"/>
        <v>25.26</v>
      </c>
    </row>
    <row r="79" spans="1:7" ht="15.75">
      <c r="A79" s="3" t="s">
        <v>87</v>
      </c>
      <c r="B79" s="4"/>
      <c r="C79" s="5" t="s">
        <v>229</v>
      </c>
      <c r="D79" s="5" t="s">
        <v>53</v>
      </c>
      <c r="E79" s="48">
        <v>0</v>
      </c>
      <c r="F79" s="7">
        <v>0</v>
      </c>
      <c r="G79" s="7">
        <f t="shared" si="5"/>
        <v>0</v>
      </c>
    </row>
    <row r="80" spans="1:7" ht="45">
      <c r="A80" s="3" t="s">
        <v>45</v>
      </c>
      <c r="B80" s="4" t="s">
        <v>230</v>
      </c>
      <c r="C80" s="5" t="s">
        <v>231</v>
      </c>
      <c r="D80" s="5" t="s">
        <v>20</v>
      </c>
      <c r="E80" s="48">
        <v>3</v>
      </c>
      <c r="F80" s="7">
        <v>5371.16</v>
      </c>
      <c r="G80" s="7">
        <f t="shared" si="5"/>
        <v>16113.48</v>
      </c>
    </row>
    <row r="81" spans="1:7" ht="15.75">
      <c r="A81" s="3" t="s">
        <v>232</v>
      </c>
      <c r="B81" s="4"/>
      <c r="C81" s="5" t="s">
        <v>233</v>
      </c>
      <c r="D81" s="5" t="s">
        <v>53</v>
      </c>
      <c r="E81" s="48">
        <v>0</v>
      </c>
      <c r="F81" s="7">
        <v>0</v>
      </c>
      <c r="G81" s="7">
        <f t="shared" si="5"/>
        <v>0</v>
      </c>
    </row>
    <row r="82" spans="1:7" ht="15.75">
      <c r="A82" s="3" t="s">
        <v>234</v>
      </c>
      <c r="B82" s="4" t="s">
        <v>235</v>
      </c>
      <c r="C82" s="5" t="s">
        <v>88</v>
      </c>
      <c r="D82" s="5" t="s">
        <v>26</v>
      </c>
      <c r="E82" s="48">
        <v>108.36499999999999</v>
      </c>
      <c r="F82" s="7">
        <v>3.79</v>
      </c>
      <c r="G82" s="7">
        <f t="shared" si="5"/>
        <v>410.7</v>
      </c>
    </row>
    <row r="83" spans="1:7" ht="30.75" thickBot="1">
      <c r="A83" s="12" t="s">
        <v>236</v>
      </c>
      <c r="B83" s="13" t="s">
        <v>46</v>
      </c>
      <c r="C83" s="14" t="s">
        <v>89</v>
      </c>
      <c r="D83" s="14" t="s">
        <v>20</v>
      </c>
      <c r="E83" s="50">
        <v>0</v>
      </c>
      <c r="F83" s="15">
        <v>1631.54</v>
      </c>
      <c r="G83" s="15">
        <f t="shared" si="5"/>
        <v>0</v>
      </c>
    </row>
    <row r="84" spans="1:7" ht="16.5" thickBot="1">
      <c r="A84" s="18" t="s">
        <v>270</v>
      </c>
      <c r="B84" s="19"/>
      <c r="C84" s="19"/>
      <c r="D84" s="19"/>
      <c r="E84" s="19"/>
      <c r="F84" s="51"/>
      <c r="G84" s="52">
        <v>243997.53</v>
      </c>
    </row>
    <row r="85" spans="1:7" ht="15.75" customHeight="1" thickBot="1">
      <c r="A85" s="22" t="s">
        <v>268</v>
      </c>
      <c r="B85" s="23"/>
      <c r="C85" s="23"/>
      <c r="D85" s="23"/>
      <c r="E85" s="23"/>
      <c r="F85" s="23"/>
      <c r="G85" s="24"/>
    </row>
    <row r="86" spans="1:7" ht="15.75">
      <c r="B86" s="10"/>
      <c r="C86" s="16" t="s">
        <v>237</v>
      </c>
      <c r="D86" s="11"/>
      <c r="E86" s="6"/>
      <c r="F86" s="8"/>
      <c r="G86" s="8"/>
    </row>
    <row r="87" spans="1:7" ht="15.75">
      <c r="A87" s="49" t="s">
        <v>64</v>
      </c>
      <c r="B87" s="10"/>
      <c r="C87" s="16" t="s">
        <v>100</v>
      </c>
      <c r="D87" s="11" t="s">
        <v>53</v>
      </c>
      <c r="E87" s="6"/>
      <c r="F87" s="8"/>
      <c r="G87" s="8"/>
    </row>
    <row r="88" spans="1:7" ht="30">
      <c r="A88" s="4" t="s">
        <v>31</v>
      </c>
      <c r="B88" s="10" t="s">
        <v>106</v>
      </c>
      <c r="C88" s="11" t="s">
        <v>107</v>
      </c>
      <c r="D88" s="11" t="s">
        <v>26</v>
      </c>
      <c r="E88" s="6">
        <v>39.299999999999997</v>
      </c>
      <c r="F88" s="8">
        <v>35.480000000000004</v>
      </c>
      <c r="G88" s="8">
        <f>TRUNC(F88*E88,2)</f>
        <v>1394.36</v>
      </c>
    </row>
    <row r="89" spans="1:7" ht="15.75">
      <c r="A89" s="4" t="s">
        <v>72</v>
      </c>
      <c r="B89" s="10"/>
      <c r="C89" s="11" t="s">
        <v>108</v>
      </c>
      <c r="D89" s="11"/>
      <c r="E89" s="6"/>
      <c r="F89" s="8"/>
      <c r="G89" s="8">
        <f t="shared" ref="G89:G105" si="6">TRUNC(F89*E89,2)</f>
        <v>0</v>
      </c>
    </row>
    <row r="90" spans="1:7" ht="15.75">
      <c r="A90" s="4" t="s">
        <v>126</v>
      </c>
      <c r="B90" s="10" t="s">
        <v>127</v>
      </c>
      <c r="C90" s="11" t="s">
        <v>128</v>
      </c>
      <c r="D90" s="11" t="s">
        <v>26</v>
      </c>
      <c r="E90" s="6">
        <v>6.06</v>
      </c>
      <c r="F90" s="8">
        <v>19.079999999999998</v>
      </c>
      <c r="G90" s="8">
        <f t="shared" si="6"/>
        <v>115.62</v>
      </c>
    </row>
    <row r="91" spans="1:7" ht="15.75">
      <c r="A91" s="4" t="s">
        <v>74</v>
      </c>
      <c r="B91" s="10"/>
      <c r="C91" s="11" t="s">
        <v>158</v>
      </c>
      <c r="D91" s="11"/>
      <c r="E91" s="6"/>
      <c r="F91" s="8">
        <v>0</v>
      </c>
      <c r="G91" s="8">
        <f t="shared" si="6"/>
        <v>0</v>
      </c>
    </row>
    <row r="92" spans="1:7" ht="60">
      <c r="A92" s="4" t="s">
        <v>42</v>
      </c>
      <c r="B92" s="10" t="s">
        <v>161</v>
      </c>
      <c r="C92" s="11" t="s">
        <v>162</v>
      </c>
      <c r="D92" s="11" t="s">
        <v>26</v>
      </c>
      <c r="E92" s="6"/>
      <c r="F92" s="8">
        <v>1360.6799999999998</v>
      </c>
      <c r="G92" s="8">
        <f t="shared" si="6"/>
        <v>0</v>
      </c>
    </row>
    <row r="93" spans="1:7" ht="15.75">
      <c r="A93" s="4" t="s">
        <v>78</v>
      </c>
      <c r="B93" s="10"/>
      <c r="C93" s="11" t="s">
        <v>238</v>
      </c>
      <c r="D93" s="11"/>
      <c r="E93" s="6"/>
      <c r="F93" s="8">
        <v>0</v>
      </c>
      <c r="G93" s="8">
        <f t="shared" si="6"/>
        <v>0</v>
      </c>
    </row>
    <row r="94" spans="1:7" ht="75">
      <c r="A94" s="4" t="s">
        <v>80</v>
      </c>
      <c r="B94" s="10" t="s">
        <v>189</v>
      </c>
      <c r="C94" s="11" t="s">
        <v>190</v>
      </c>
      <c r="D94" s="11" t="s">
        <v>35</v>
      </c>
      <c r="E94" s="6">
        <v>192</v>
      </c>
      <c r="F94" s="8">
        <v>359.02000000000004</v>
      </c>
      <c r="G94" s="8">
        <f t="shared" si="6"/>
        <v>68931.839999999997</v>
      </c>
    </row>
    <row r="95" spans="1:7" ht="15.75">
      <c r="A95" s="4" t="s">
        <v>239</v>
      </c>
      <c r="B95" s="10"/>
      <c r="C95" s="11" t="s">
        <v>240</v>
      </c>
      <c r="D95" s="11"/>
      <c r="E95" s="6">
        <v>0</v>
      </c>
      <c r="F95" s="8">
        <v>0</v>
      </c>
      <c r="G95" s="8">
        <f t="shared" si="6"/>
        <v>0</v>
      </c>
    </row>
    <row r="96" spans="1:7" ht="30">
      <c r="A96" s="4" t="s">
        <v>241</v>
      </c>
      <c r="B96" s="10" t="s">
        <v>242</v>
      </c>
      <c r="C96" s="11" t="s">
        <v>243</v>
      </c>
      <c r="D96" s="11" t="s">
        <v>114</v>
      </c>
      <c r="E96" s="6">
        <v>4.37</v>
      </c>
      <c r="F96" s="8">
        <v>391.19</v>
      </c>
      <c r="G96" s="8">
        <f t="shared" si="6"/>
        <v>1709.5</v>
      </c>
    </row>
    <row r="97" spans="1:7" ht="30">
      <c r="A97" s="4" t="s">
        <v>244</v>
      </c>
      <c r="B97" s="10" t="s">
        <v>245</v>
      </c>
      <c r="C97" s="11" t="s">
        <v>246</v>
      </c>
      <c r="D97" s="11" t="s">
        <v>26</v>
      </c>
      <c r="E97" s="6">
        <v>62</v>
      </c>
      <c r="F97" s="8">
        <v>55.519999999999996</v>
      </c>
      <c r="G97" s="8">
        <f t="shared" si="6"/>
        <v>3442.24</v>
      </c>
    </row>
    <row r="98" spans="1:7" ht="60">
      <c r="A98" s="4" t="s">
        <v>247</v>
      </c>
      <c r="B98" s="10" t="s">
        <v>248</v>
      </c>
      <c r="C98" s="11" t="s">
        <v>249</v>
      </c>
      <c r="D98" s="11" t="s">
        <v>26</v>
      </c>
      <c r="E98" s="6">
        <v>10</v>
      </c>
      <c r="F98" s="8">
        <v>63.29</v>
      </c>
      <c r="G98" s="8">
        <f t="shared" si="6"/>
        <v>632.9</v>
      </c>
    </row>
    <row r="99" spans="1:7" ht="15.75">
      <c r="A99" s="4" t="s">
        <v>250</v>
      </c>
      <c r="B99" s="10" t="s">
        <v>251</v>
      </c>
      <c r="C99" s="11" t="s">
        <v>252</v>
      </c>
      <c r="D99" s="11" t="s">
        <v>141</v>
      </c>
      <c r="E99" s="6">
        <v>80.87</v>
      </c>
      <c r="F99" s="8">
        <v>31.86</v>
      </c>
      <c r="G99" s="8">
        <f t="shared" si="6"/>
        <v>2576.5100000000002</v>
      </c>
    </row>
    <row r="100" spans="1:7" ht="45">
      <c r="A100" s="4" t="s">
        <v>253</v>
      </c>
      <c r="B100" s="10" t="s">
        <v>165</v>
      </c>
      <c r="C100" s="11" t="s">
        <v>254</v>
      </c>
      <c r="D100" s="11" t="s">
        <v>26</v>
      </c>
      <c r="E100" s="6">
        <v>13.13</v>
      </c>
      <c r="F100" s="8">
        <v>15.72</v>
      </c>
      <c r="G100" s="8">
        <f t="shared" si="6"/>
        <v>206.4</v>
      </c>
    </row>
    <row r="101" spans="1:7" ht="45">
      <c r="A101" s="4" t="s">
        <v>255</v>
      </c>
      <c r="B101" s="10" t="s">
        <v>168</v>
      </c>
      <c r="C101" s="11" t="s">
        <v>256</v>
      </c>
      <c r="D101" s="11" t="s">
        <v>26</v>
      </c>
      <c r="E101" s="6">
        <v>13.13</v>
      </c>
      <c r="F101" s="8">
        <v>15.28</v>
      </c>
      <c r="G101" s="8">
        <f t="shared" si="6"/>
        <v>200.62</v>
      </c>
    </row>
    <row r="102" spans="1:7" ht="30">
      <c r="A102" s="4" t="s">
        <v>257</v>
      </c>
      <c r="B102" s="10" t="s">
        <v>258</v>
      </c>
      <c r="C102" s="11" t="s">
        <v>259</v>
      </c>
      <c r="D102" s="11" t="s">
        <v>26</v>
      </c>
      <c r="E102" s="6">
        <v>4.12</v>
      </c>
      <c r="F102" s="8">
        <v>1176.71</v>
      </c>
      <c r="G102" s="8">
        <f t="shared" si="6"/>
        <v>4848.04</v>
      </c>
    </row>
    <row r="103" spans="1:7" ht="15.75">
      <c r="A103" s="4" t="s">
        <v>260</v>
      </c>
      <c r="B103" s="10"/>
      <c r="C103" s="11" t="s">
        <v>261</v>
      </c>
      <c r="D103" s="11"/>
      <c r="E103" s="6">
        <v>0</v>
      </c>
      <c r="F103" s="8">
        <v>0</v>
      </c>
      <c r="G103" s="8">
        <f t="shared" si="6"/>
        <v>0</v>
      </c>
    </row>
    <row r="104" spans="1:7" ht="30">
      <c r="A104" s="4" t="s">
        <v>262</v>
      </c>
      <c r="B104" s="10" t="s">
        <v>263</v>
      </c>
      <c r="C104" s="11" t="s">
        <v>264</v>
      </c>
      <c r="D104" s="11" t="s">
        <v>20</v>
      </c>
      <c r="E104" s="6">
        <v>88</v>
      </c>
      <c r="F104" s="8">
        <v>41.54</v>
      </c>
      <c r="G104" s="8">
        <f t="shared" si="6"/>
        <v>3655.52</v>
      </c>
    </row>
    <row r="105" spans="1:7" ht="45">
      <c r="A105" s="4" t="s">
        <v>265</v>
      </c>
      <c r="B105" s="10" t="s">
        <v>266</v>
      </c>
      <c r="C105" s="11" t="s">
        <v>267</v>
      </c>
      <c r="D105" s="11" t="s">
        <v>35</v>
      </c>
      <c r="E105" s="6">
        <v>100</v>
      </c>
      <c r="F105" s="8">
        <v>5.1999999999999993</v>
      </c>
      <c r="G105" s="8">
        <f t="shared" si="6"/>
        <v>520</v>
      </c>
    </row>
    <row r="106" spans="1:7" ht="16.5" thickBot="1">
      <c r="A106" s="25" t="s">
        <v>269</v>
      </c>
      <c r="B106" s="26"/>
      <c r="C106" s="26"/>
      <c r="D106" s="26"/>
      <c r="E106" s="26"/>
      <c r="F106" s="27"/>
      <c r="G106" s="17">
        <f>SUM(G88:G105)</f>
        <v>88233.549999999974</v>
      </c>
    </row>
  </sheetData>
  <mergeCells count="20">
    <mergeCell ref="F4:G4"/>
    <mergeCell ref="F7:G7"/>
    <mergeCell ref="F5:G5"/>
    <mergeCell ref="A4:D5"/>
    <mergeCell ref="A6:D7"/>
    <mergeCell ref="F6:G6"/>
    <mergeCell ref="F1:G1"/>
    <mergeCell ref="F2:G2"/>
    <mergeCell ref="F3:G3"/>
    <mergeCell ref="A1:D1"/>
    <mergeCell ref="A2:D3"/>
    <mergeCell ref="F8:G8"/>
    <mergeCell ref="A106:F106"/>
    <mergeCell ref="C8:C9"/>
    <mergeCell ref="B8:B9"/>
    <mergeCell ref="A8:A9"/>
    <mergeCell ref="E8:E9"/>
    <mergeCell ref="D8:D9"/>
    <mergeCell ref="A84:F84"/>
    <mergeCell ref="A85:G8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2026-05-25T14:04:40Z</dcterms:modified>
</cp:coreProperties>
</file>