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74" i="1"/>
  <c r="G94" i="1" l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16" i="1"/>
  <c r="G19" i="1" l="1"/>
  <c r="G18" i="1"/>
  <c r="G17" i="1"/>
  <c r="G13" i="1"/>
  <c r="G12" i="1" l="1"/>
  <c r="G23" i="1"/>
  <c r="G14" i="1"/>
  <c r="G20" i="1"/>
  <c r="G15" i="1"/>
  <c r="G11" i="1"/>
  <c r="G24" i="1"/>
  <c r="G21" i="1"/>
  <c r="G22" i="1"/>
  <c r="G70" i="1" l="1"/>
  <c r="F6" i="1" s="1"/>
</calcChain>
</file>

<file path=xl/sharedStrings.xml><?xml version="1.0" encoding="utf-8"?>
<sst xmlns="http://schemas.openxmlformats.org/spreadsheetml/2006/main" count="304" uniqueCount="224">
  <si>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</si>
  <si>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</si>
  <si>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</si>
  <si>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</si>
  <si>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</si>
  <si>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</si>
  <si>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</si>
  <si>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</si>
  <si>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</si>
  <si>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</si>
  <si>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</si>
  <si>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</si>
  <si>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</si>
  <si>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</si>
  <si>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</si>
  <si>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</si>
  <si>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</si>
  <si>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</si>
  <si>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</si>
  <si>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431654-1</t>
  </si>
  <si>
    <t>Valor Total:</t>
  </si>
  <si>
    <t>226370-0</t>
  </si>
  <si>
    <t>295382-0</t>
  </si>
  <si>
    <t>428787-8</t>
  </si>
  <si>
    <t>Valor Total Contratual</t>
  </si>
  <si>
    <t>1º TERMO ADITIVO</t>
  </si>
  <si>
    <t>Valor Total 1º Termo Aditivo</t>
  </si>
  <si>
    <t>1.0</t>
  </si>
  <si>
    <t>SERVIÇOS TÉCNICOS/ART'S</t>
  </si>
  <si>
    <t>1.1</t>
  </si>
  <si>
    <t>ART Execução de Obra</t>
  </si>
  <si>
    <t>un</t>
  </si>
  <si>
    <t>2.0</t>
  </si>
  <si>
    <t>ADMINISTRAÇÃO DA OBRA/MOBILIZAÇÃO DA OBRA</t>
  </si>
  <si>
    <t>2.1</t>
  </si>
  <si>
    <t>401010-8</t>
  </si>
  <si>
    <t>Administração local pelo período da Obra.</t>
  </si>
  <si>
    <t>un/mês</t>
  </si>
  <si>
    <t>2.2</t>
  </si>
  <si>
    <t>570104-0</t>
  </si>
  <si>
    <t>Mobilização da obra (pessoal, máquinas e equipamentos).</t>
  </si>
  <si>
    <t>3.0</t>
  </si>
  <si>
    <t>CANTEIRO DE OBRA/ALUGUEL DE MÁQUINAS E EQUIPAMENTOS</t>
  </si>
  <si>
    <t>3.1</t>
  </si>
  <si>
    <t>Placa de obra em lona plástica  impressão digital alta resolução com acabamento em ilhós, fixação em abraçadeiras de nylon, estrutura em ferro galvanizado.</t>
  </si>
  <si>
    <t>m²</t>
  </si>
  <si>
    <t>3.2</t>
  </si>
  <si>
    <t>478789-7</t>
  </si>
  <si>
    <t xml:space="preserve">Locação de Conteiner para uso de escritório medido 2,3x6,0m, alt=2,5m, com 1 sanitário, sem divisórias internas e sem mobiliário </t>
  </si>
  <si>
    <t>3.3</t>
  </si>
  <si>
    <t>475654 - 1</t>
  </si>
  <si>
    <t xml:space="preserve">Locação de Conteiner para sanitário  medido 2,3 x4,3m, alt=2,5m, c/ 5 bacias, 1 lavatório e 4 mictórios </t>
  </si>
  <si>
    <t>3.4</t>
  </si>
  <si>
    <t>570351-4</t>
  </si>
  <si>
    <t xml:space="preserve">Frete para entrega ou retirada de container para obra em paulista em Guindauto Munck, modelo Argos 20.5 com capacidade para 6,0 ton a 4,0 m de raio. </t>
  </si>
  <si>
    <t>3.5</t>
  </si>
  <si>
    <t>Ligação provisória de luz e força para obra. (container)</t>
  </si>
  <si>
    <t>3.6</t>
  </si>
  <si>
    <t>451443-2</t>
  </si>
  <si>
    <t>Ligações provisórias de água e sanitário. (container)</t>
  </si>
  <si>
    <t>3.7</t>
  </si>
  <si>
    <t>461831-9</t>
  </si>
  <si>
    <t xml:space="preserve">Locação de  andaime metálico tubular tipo torre incluindo plataforma metálica, guarda corpo metálico, escada, inclusive montagem. </t>
  </si>
  <si>
    <t>mxmês</t>
  </si>
  <si>
    <t>4.0</t>
  </si>
  <si>
    <t>SERVIÇOS DIVERSOS</t>
  </si>
  <si>
    <t>4.1</t>
  </si>
  <si>
    <t>243599-3</t>
  </si>
  <si>
    <t>Retirada de pavimentação em paralelepípedo ou pedra tosca, para posterior aproveitamento.</t>
  </si>
  <si>
    <t>4.2</t>
  </si>
  <si>
    <t>442112-4</t>
  </si>
  <si>
    <t xml:space="preserve">Escavação manual de vala com profundidade menor ou igual a 1,30 M. </t>
  </si>
  <si>
    <t>m³</t>
  </si>
  <si>
    <t>4.3</t>
  </si>
  <si>
    <t>510536-6</t>
  </si>
  <si>
    <t xml:space="preserve">Reaterro manual apiloado com soquete. </t>
  </si>
  <si>
    <t>4.4</t>
  </si>
  <si>
    <t>395342-4</t>
  </si>
  <si>
    <t>Reaproveitamento de pavimento em paralelepípedos graníticos e assentamento sobre mistura de cimento e areia no traço 1:6 com 6 cm de espessura e rejuntado com argamassa de cimento e areia no traço 1:2.</t>
  </si>
  <si>
    <t>5.0</t>
  </si>
  <si>
    <t>SISTEMA DE INCÊNDIO</t>
  </si>
  <si>
    <t>5.1</t>
  </si>
  <si>
    <t>EXTINTOR DE INCÊNDIO</t>
  </si>
  <si>
    <t>5.1.1</t>
  </si>
  <si>
    <t>431415 - 8</t>
  </si>
  <si>
    <t xml:space="preserve">Extintor de incêndio portátil com carga de PQS de 4 kg, classe bc - fornecimento e instalação. </t>
  </si>
  <si>
    <t>5.1.2</t>
  </si>
  <si>
    <t>88023 - 0</t>
  </si>
  <si>
    <t xml:space="preserve">Extintor de incêndio portátil com carga de PQS de 6 KG, Classe BC - Fornecimento e instalação. </t>
  </si>
  <si>
    <t>5.1.3</t>
  </si>
  <si>
    <t>276736 - 8</t>
  </si>
  <si>
    <t xml:space="preserve">Extintor de incêndio portátil com carga de CO2 de 6 KG, Classe BC - Fornecimento e instalação. </t>
  </si>
  <si>
    <t>5.1.4</t>
  </si>
  <si>
    <t>276731 - 7</t>
  </si>
  <si>
    <t xml:space="preserve">Extintor de incêndio portátil com carga de água pressurizada de 10 L, Classe A - Fornecimento e instalação. </t>
  </si>
  <si>
    <t>5.1.5</t>
  </si>
  <si>
    <t>506610 - 7</t>
  </si>
  <si>
    <t xml:space="preserve">Fornecimento e instalação de placa de sinalização certificada indicativa de extintor, em PVC 2mm, medindo 20X20cm. </t>
  </si>
  <si>
    <t>5.1.6</t>
  </si>
  <si>
    <t>524191-0</t>
  </si>
  <si>
    <t>Demarcação com tinta acrílica para pisos, faixas de 10cm de largura (sinalização de piso dos equipamentos de combate a incêndio).</t>
  </si>
  <si>
    <t>m</t>
  </si>
  <si>
    <t>5.2</t>
  </si>
  <si>
    <t>SISTEMA DE SINALIZAÇÃO DE EMERGÊNCIA</t>
  </si>
  <si>
    <t>5.2.1</t>
  </si>
  <si>
    <t>555845 - 0</t>
  </si>
  <si>
    <t>Fornecimento e instalação de placa de sinalização de segurança contra incêndio, fotoluminescente, retangular, *13 x 26* cm, em pvc *2* mm anti-chamas (símbolos, cores e pictogramas conforme NBR 13434), conforme projeto.</t>
  </si>
  <si>
    <t>5.2.2</t>
  </si>
  <si>
    <t>534930-3</t>
  </si>
  <si>
    <t>Fornecimento e instalação de luminária autônoma indicador de seta de emergência de sobrepor p/aclaramento ou balizamento mod. LAU 2x11 c/2 lâmpadas 11w e bateria selada.</t>
  </si>
  <si>
    <t>5.3</t>
  </si>
  <si>
    <t>SISTEMA DE HIDRANTE OU MANGOTINHO</t>
  </si>
  <si>
    <t>5.3.1</t>
  </si>
  <si>
    <t>554526 - 9</t>
  </si>
  <si>
    <t>Abrigo para hidrante, 90x60x17cm, com registro globo angular 45 graus 2 1/2", adaptador storz 2 1/2", 02 mangueiras de incêndio 20m, redução 2 1/2" x 1 1/2" e esguicho em latão 1 1/2" - fornecimento e instalação.</t>
  </si>
  <si>
    <t>5.3.2</t>
  </si>
  <si>
    <t>443468-4</t>
  </si>
  <si>
    <t xml:space="preserve">Fornecimento de indicador visual sonoro, fab. Apollo ou equivalente.               </t>
  </si>
  <si>
    <t>5.3.3</t>
  </si>
  <si>
    <t>535524 - 9</t>
  </si>
  <si>
    <t xml:space="preserve">Fornecimento de acionador manual endereçável, fab. Apollo ou equivalente            </t>
  </si>
  <si>
    <t>5.3.4</t>
  </si>
  <si>
    <t>570362 - 0</t>
  </si>
  <si>
    <t xml:space="preserve">Tubo de aço galvanizado com costura, classe média, DN 65 (2 1/2"), conexão rosqueada, instalado em prumadas - Fornecimento e instalação. </t>
  </si>
  <si>
    <t>5.3.5</t>
  </si>
  <si>
    <t xml:space="preserve">481950-0 </t>
  </si>
  <si>
    <t>Conjunto moto-bomba (centrífuga, p=3cv), shneider, dancor ou equivalente, inclusive acessórios, fixação e instalação.</t>
  </si>
  <si>
    <t>5.3.6</t>
  </si>
  <si>
    <t>520646-4</t>
  </si>
  <si>
    <t xml:space="preserve">Válvula de retenção horizontal, de bronze, roscável, 2 1/2" - fornecimento e instalação. </t>
  </si>
  <si>
    <t>5.3.7</t>
  </si>
  <si>
    <t>489016-7</t>
  </si>
  <si>
    <t xml:space="preserve">Registro de gaveta bruto, latão, roscável, 2 1/2, instalado em reservação de água de edificação que possua reservatório de fibra/fibrocimento - fornecimento e instalação. </t>
  </si>
  <si>
    <t>5.3.8</t>
  </si>
  <si>
    <t>401325-5</t>
  </si>
  <si>
    <t xml:space="preserve">Registro de gaveta bruto, latão, roscável, 3, fornecimento e instalação. </t>
  </si>
  <si>
    <t>5.3.9</t>
  </si>
  <si>
    <t>464469-7</t>
  </si>
  <si>
    <t>Hidrante subterrâneo predial (com curva longa e caixa), dn 75 mm - fornecimento e instalação.</t>
  </si>
  <si>
    <t>5.4</t>
  </si>
  <si>
    <t>SISTEMA DE DETECÇÃO E DE ALARME DE INCÊNDIO</t>
  </si>
  <si>
    <t>5.4.1</t>
  </si>
  <si>
    <t>513513-3</t>
  </si>
  <si>
    <t xml:space="preserve">Eletroduto rígido roscável, PVC, DN 32 MM (1"), Para circuitos terminais, instalado em forro  - fornecimento e instalação. </t>
  </si>
  <si>
    <t>5.4.2</t>
  </si>
  <si>
    <t>262274-2</t>
  </si>
  <si>
    <t xml:space="preserve">Fornecimento de detector de fumaça endereçável com base, fab. Apollo ou equivalente.                    </t>
  </si>
  <si>
    <t>5.4.3</t>
  </si>
  <si>
    <t>415725-7</t>
  </si>
  <si>
    <t xml:space="preserve">Fornecimento de detector térmico endereçável com base, fab. Apollo ou equivalente                </t>
  </si>
  <si>
    <t>5.4.4</t>
  </si>
  <si>
    <t>464778-5</t>
  </si>
  <si>
    <t>Fornecimento e instalação de cabo para sinal e detecção de incêndio  em par trançado mais dreno shieldado acabamento em PVC Prysmian, Lipperfil ou equivalente CTR FLEX BL FT COBRE 2 x 1,5mm2 500V preto NBR 7289.</t>
  </si>
  <si>
    <t>5.4.5</t>
  </si>
  <si>
    <t>424724-8</t>
  </si>
  <si>
    <t xml:space="preserve">Central eletrônica inteligente de detecção e alarme de incêndio, de 24Vcc, com capacidade para 6 laços do sistema de detecção e módulos de expansão das chaves de fluxo, compatível com os pontos de detecção e acionadores endereçáveis do projeto, inclusive as placas de laço, de fabricação Apolo ou equivalente, inclusive instalação e treinamento. </t>
  </si>
  <si>
    <t>6.0</t>
  </si>
  <si>
    <t>INSTALAÇÕES ELÉTRICAS</t>
  </si>
  <si>
    <t>6.1</t>
  </si>
  <si>
    <t>439201-9</t>
  </si>
  <si>
    <t>Quadro de comando para bomba de  3CV. Fornecimento e instalação.</t>
  </si>
  <si>
    <t>7.0</t>
  </si>
  <si>
    <t>SPDA</t>
  </si>
  <si>
    <t>7.1</t>
  </si>
  <si>
    <t>CONDUTORES</t>
  </si>
  <si>
    <t>7.1.1</t>
  </si>
  <si>
    <t>508397-4</t>
  </si>
  <si>
    <t>Cordoalha em cabo de cobre nu, têmpera meio-duro, encordoamento classe 2, seção nominal de 35,0mm², não enterrada, fixada com presilha de latão para cabo de 35mm², inclusive parafuso em aço inox fenda DN 4,2x32mm, bucha nylon DN 6mm e vedação dos furos com selante poliuretano, marca de ref. Termotécnica ou equivalente. Fornecimento e instalação.</t>
  </si>
  <si>
    <t>7.1.2</t>
  </si>
  <si>
    <t>535540-0</t>
  </si>
  <si>
    <t xml:space="preserve">Cordoalha de cobre nu 50 mm², não enterrada, com isolador - fornecimento e instalação. </t>
  </si>
  <si>
    <t>8.0</t>
  </si>
  <si>
    <t>ATERRAMENTO</t>
  </si>
  <si>
    <t>8.1</t>
  </si>
  <si>
    <t>570368-9</t>
  </si>
  <si>
    <t>Captor tipo Franklin para SPDA - fornecimento e instalação.</t>
  </si>
  <si>
    <t>cj</t>
  </si>
  <si>
    <t>8.2</t>
  </si>
  <si>
    <t>398109-6</t>
  </si>
  <si>
    <t>Haste de aterramento (tipo copperweld) de  5/8" x 3,0 m. Fornecimento e instalação</t>
  </si>
  <si>
    <t>8.3</t>
  </si>
  <si>
    <t>443224-0</t>
  </si>
  <si>
    <t>Caixa de Inspeção Suspensa em Polipropileno, com tampa, anti-UV e anti-chama -TEL 541, Termotécnica ou equivalente. Fornecimento e instalação.</t>
  </si>
  <si>
    <t>8.4</t>
  </si>
  <si>
    <t>523550-2</t>
  </si>
  <si>
    <t>Terminal aéreo de captação de 300mm, inclusive acessórios de fixação</t>
  </si>
  <si>
    <t>9.0</t>
  </si>
  <si>
    <t>LIMPEZA FINAL</t>
  </si>
  <si>
    <t>9.1</t>
  </si>
  <si>
    <t xml:space="preserve">Limpeza Geral da Obra </t>
  </si>
  <si>
    <t>10.0</t>
  </si>
  <si>
    <t>DESMOBILIZAÇÃO DA OBRA</t>
  </si>
  <si>
    <t>10.1</t>
  </si>
  <si>
    <t>515666-1</t>
  </si>
  <si>
    <t>Desmobilização da obra (pessoal, máquinas e equipamentos).</t>
  </si>
  <si>
    <t>SERVIÇOS EXCEDENTES AO CONTRATO</t>
  </si>
  <si>
    <t>SERVIÇOS EXTRAS AO CONTRATO (INCLUINDO O FATOR K= 87,10%)</t>
  </si>
  <si>
    <t>E.0</t>
  </si>
  <si>
    <t>FORRO</t>
  </si>
  <si>
    <t>E.1</t>
  </si>
  <si>
    <t>260654-2</t>
  </si>
  <si>
    <t>Forro de gesso em placas</t>
  </si>
  <si>
    <t>E.2</t>
  </si>
  <si>
    <t>CANTEIRO DE OBRA / ALUGUEL DE MÁQUINAS E EQUIPAMENTOS</t>
  </si>
  <si>
    <t>E.2.1</t>
  </si>
  <si>
    <t>478041-8</t>
  </si>
  <si>
    <t>Máquina para corte de piso, motor 4 tempos a gasolina, potência 13 HP, com disco de corte diamantado segmentado para concreto, diâmetro 350 mm</t>
  </si>
  <si>
    <t>CHP</t>
  </si>
  <si>
    <t>E.3</t>
  </si>
  <si>
    <t>SISTEMA DE PROTEÇÂO DE TUBULAÇÃO</t>
  </si>
  <si>
    <t>E.3.1</t>
  </si>
  <si>
    <t>571971-2</t>
  </si>
  <si>
    <t>Fornecimento e aplicação de fita anticorrosiva para resistência mecânica, proteção contra corrosão de sistemas de tubulações metálicas aéreas ou enterradas, acessórios, juntas e válvulas, comportamento auto extinguível.</t>
  </si>
  <si>
    <t>E.3.2</t>
  </si>
  <si>
    <t>423040-0</t>
  </si>
  <si>
    <t xml:space="preserve">Pintura de proteção Eucatex Fundo para Galvanizado aplicado sobre superfícies 
galvanizadas, externas e internas. </t>
  </si>
  <si>
    <t>E.4</t>
  </si>
  <si>
    <t>PISO</t>
  </si>
  <si>
    <t>E.4.1</t>
  </si>
  <si>
    <t>Piso em granilite, marmorite ou granitina, espessura 8mm, inclusive juntas de vidro ou plástico.</t>
  </si>
  <si>
    <t>Serviços de sistema de prevenção e combate a incêndio do Fórum de Paulista.</t>
  </si>
  <si>
    <t>Av. Mal. Floriano Peixoto s / nº, Centro - Paulista - PE, CEP 53.401-440</t>
  </si>
  <si>
    <t>146/2022 -TJPE</t>
  </si>
  <si>
    <t>R&amp;M ENGENHARIA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</si>
</sst>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2" borderId="32" xfId="0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14" fontId="48" fillId="0" borderId="32" xfId="0" applyNumberFormat="1" applyFont="1" applyBorder="1" applyAlignment="1">
      <alignment horizontal="left" vertical="center"/>
    </xf>
    <xf numFmtId="0" fontId="52" fillId="0" borderId="32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/>
    </xf>
    <xf numFmtId="0" fontId="51" fillId="0" borderId="34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0" fillId="0" borderId="32" xfId="0" applyFont="1" applyFill="1" applyBorder="1" applyAlignment="1">
      <alignment horizontal="center" vertical="center"/>
    </xf>
    <xf numFmtId="0" fontId="50" fillId="0" borderId="32" xfId="0" applyFont="1" applyFill="1" applyBorder="1" applyAlignment="1">
      <alignment horizontal="center" vertical="center" wrapText="1"/>
    </xf>
    <xf numFmtId="0" fontId="50" fillId="0" borderId="32" xfId="0" applyFont="1" applyFill="1" applyBorder="1" applyAlignment="1">
      <alignment vertical="center" wrapText="1"/>
    </xf>
    <xf numFmtId="0" fontId="52" fillId="0" borderId="32" xfId="0" applyFont="1" applyFill="1" applyBorder="1" applyAlignment="1">
      <alignment horizontal="center" vertical="center"/>
    </xf>
    <xf numFmtId="0" fontId="52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52" fillId="0" borderId="32" xfId="0" applyFont="1" applyBorder="1" applyAlignment="1">
      <alignment horizontal="center" vertical="center"/>
    </xf>
    <xf numFmtId="0" fontId="52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/>
    </xf>
    <xf numFmtId="44" fontId="0" fillId="0" borderId="32" xfId="447" applyFont="1" applyBorder="1" applyAlignment="1">
      <alignment horizontal="center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2" borderId="32" xfId="447" applyFont="1" applyFill="1" applyBorder="1" applyAlignment="1">
      <alignment horizontal="center" vertical="center" wrapText="1"/>
    </xf>
    <xf numFmtId="44" fontId="5" fillId="2" borderId="42" xfId="447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/>
    </xf>
    <xf numFmtId="44" fontId="0" fillId="0" borderId="32" xfId="447" applyFont="1" applyBorder="1"/>
    <xf numFmtId="0" fontId="0" fillId="0" borderId="32" xfId="0" applyBorder="1" applyAlignment="1">
      <alignment horizontal="center" wrapText="1"/>
    </xf>
    <xf numFmtId="0" fontId="50" fillId="0" borderId="32" xfId="0" applyFont="1" applyBorder="1" applyAlignment="1">
      <alignment horizontal="center" wrapText="1"/>
    </xf>
    <xf numFmtId="44" fontId="5" fillId="2" borderId="50" xfId="447" applyFont="1" applyFill="1" applyBorder="1" applyAlignment="1">
      <alignment horizontal="center" vertical="center" wrapText="1"/>
    </xf>
    <xf numFmtId="44" fontId="5" fillId="57" borderId="43" xfId="447" applyFont="1" applyFill="1" applyBorder="1" applyAlignment="1">
      <alignment horizontal="right" vertical="center" wrapText="1"/>
    </xf>
    <xf numFmtId="44" fontId="5" fillId="57" borderId="44" xfId="447" applyFont="1" applyFill="1" applyBorder="1" applyAlignment="1">
      <alignment horizontal="right" vertical="center" wrapText="1"/>
    </xf>
    <xf numFmtId="44" fontId="5" fillId="57" borderId="49" xfId="447" applyFont="1" applyFill="1" applyBorder="1" applyAlignment="1">
      <alignment horizontal="right" vertical="center" wrapText="1"/>
    </xf>
    <xf numFmtId="0" fontId="51" fillId="55" borderId="39" xfId="0" applyFont="1" applyFill="1" applyBorder="1" applyAlignment="1">
      <alignment horizontal="right" vertical="center" wrapText="1"/>
    </xf>
    <xf numFmtId="0" fontId="51" fillId="55" borderId="40" xfId="0" applyFont="1" applyFill="1" applyBorder="1" applyAlignment="1">
      <alignment horizontal="right" vertical="center" wrapText="1"/>
    </xf>
    <xf numFmtId="0" fontId="51" fillId="55" borderId="41" xfId="0" applyFont="1" applyFill="1" applyBorder="1" applyAlignment="1">
      <alignment horizontal="right" vertical="center" wrapText="1"/>
    </xf>
    <xf numFmtId="0" fontId="0" fillId="56" borderId="43" xfId="0" applyFill="1" applyBorder="1" applyAlignment="1">
      <alignment horizontal="center" vertical="center"/>
    </xf>
    <xf numFmtId="0" fontId="0" fillId="56" borderId="44" xfId="0" applyFill="1" applyBorder="1" applyAlignment="1">
      <alignment horizontal="center" vertical="center"/>
    </xf>
    <xf numFmtId="0" fontId="0" fillId="56" borderId="45" xfId="0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0" fillId="0" borderId="32" xfId="0" applyBorder="1" applyAlignment="1">
      <alignment wrapText="1"/>
    </xf>
    <xf numFmtId="0" fontId="50" fillId="0" borderId="6" xfId="0" applyFont="1" applyBorder="1" applyAlignment="1">
      <alignment horizontal="center"/>
    </xf>
    <xf numFmtId="0" fontId="50" fillId="0" borderId="51" xfId="0" applyFont="1" applyBorder="1" applyAlignment="1">
      <alignment horizontal="center"/>
    </xf>
    <xf numFmtId="0" fontId="50" fillId="0" borderId="33" xfId="0" applyFont="1" applyBorder="1" applyAlignment="1">
      <alignment horizontal="center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F8" sqref="F8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0.42578125" customWidth="1"/>
    <col min="5" max="5" width="12.7109375" bestFit="1" customWidth="1"/>
    <col min="6" max="7" width="21.140625" bestFit="1" customWidth="1"/>
  </cols>
  <sheetData>
    <row r="1" spans="1:7" ht="36.75" customHeight="1">
      <c r="A1" s="51" t="s">
        <v>0</v>
      </c>
      <c r="B1" s="52"/>
      <c r="C1" s="52"/>
      <c r="D1" s="52"/>
      <c r="E1" s="5" t="s">
        <v>1</v>
      </c>
      <c r="F1" s="49" t="s">
        <v>220</v>
      </c>
      <c r="G1" s="49"/>
    </row>
    <row r="2" spans="1:7" ht="29.25" customHeight="1">
      <c r="A2" s="53" t="s">
        <v>2</v>
      </c>
      <c r="B2" s="54"/>
      <c r="C2" s="54"/>
      <c r="D2" s="55"/>
      <c r="E2" s="5" t="s">
        <v>3</v>
      </c>
      <c r="F2" s="49" t="s">
        <v>221</v>
      </c>
      <c r="G2" s="49"/>
    </row>
    <row r="3" spans="1:7">
      <c r="A3" s="53"/>
      <c r="B3" s="54"/>
      <c r="C3" s="54"/>
      <c r="D3" s="55"/>
      <c r="E3" s="5" t="s">
        <v>5</v>
      </c>
      <c r="F3" s="50" t="s">
        <v>222</v>
      </c>
      <c r="G3" s="50"/>
    </row>
    <row r="4" spans="1:7" ht="30" customHeight="1">
      <c r="A4" s="53" t="s">
        <v>4</v>
      </c>
      <c r="B4" s="54"/>
      <c r="C4" s="54"/>
      <c r="D4" s="55"/>
      <c r="E4" s="5" t="s">
        <v>17</v>
      </c>
      <c r="F4" s="50" t="s">
        <v>18</v>
      </c>
      <c r="G4" s="50"/>
    </row>
    <row r="5" spans="1:7" ht="30" customHeight="1">
      <c r="A5" s="57"/>
      <c r="B5" s="58"/>
      <c r="C5" s="58"/>
      <c r="D5" s="58"/>
      <c r="E5" s="5" t="s">
        <v>6</v>
      </c>
      <c r="F5" s="49" t="s">
        <v>223</v>
      </c>
      <c r="G5" s="49"/>
    </row>
    <row r="6" spans="1:7" ht="30" customHeight="1">
      <c r="A6" s="59" t="s">
        <v>16</v>
      </c>
      <c r="B6" s="59"/>
      <c r="C6" s="59"/>
      <c r="D6" s="60"/>
      <c r="E6" s="5" t="s">
        <v>20</v>
      </c>
      <c r="F6" s="68">
        <f>SUM(G70,G94)</f>
        <v>216339.86999999994</v>
      </c>
      <c r="G6" s="69"/>
    </row>
    <row r="7" spans="1:7" ht="15" customHeight="1">
      <c r="A7" s="61"/>
      <c r="B7" s="61"/>
      <c r="C7" s="61"/>
      <c r="D7" s="62"/>
      <c r="E7" s="6" t="s">
        <v>7</v>
      </c>
      <c r="F7" s="56">
        <v>45244</v>
      </c>
      <c r="G7" s="56"/>
    </row>
    <row r="8" spans="1:7" ht="15.75">
      <c r="A8" s="48" t="s">
        <v>8</v>
      </c>
      <c r="B8" s="48" t="s">
        <v>9</v>
      </c>
      <c r="C8" s="48" t="s">
        <v>10</v>
      </c>
      <c r="D8" s="48" t="s">
        <v>11</v>
      </c>
      <c r="E8" s="63" t="s">
        <v>12</v>
      </c>
      <c r="F8" s="2" t="s">
        <v>13</v>
      </c>
      <c r="G8" s="3"/>
    </row>
    <row r="9" spans="1:7" ht="15.75">
      <c r="A9" s="43"/>
      <c r="B9" s="43"/>
      <c r="C9" s="43"/>
      <c r="D9" s="43"/>
      <c r="E9" s="45"/>
      <c r="F9" s="1" t="s">
        <v>14</v>
      </c>
      <c r="G9" s="1" t="s">
        <v>15</v>
      </c>
    </row>
    <row r="10" spans="1:7">
      <c r="A10" s="8" t="s">
        <v>27</v>
      </c>
      <c r="B10" s="9"/>
      <c r="C10" s="10" t="s">
        <v>28</v>
      </c>
      <c r="D10" s="8"/>
      <c r="E10" s="24"/>
      <c r="F10" s="25"/>
      <c r="G10" s="25"/>
    </row>
    <row r="11" spans="1:7">
      <c r="A11" s="11" t="s">
        <v>29</v>
      </c>
      <c r="B11" s="12" t="s">
        <v>21</v>
      </c>
      <c r="C11" s="13" t="s">
        <v>30</v>
      </c>
      <c r="D11" s="11" t="s">
        <v>31</v>
      </c>
      <c r="E11" s="24">
        <v>1</v>
      </c>
      <c r="F11" s="25">
        <v>292.30803000000003</v>
      </c>
      <c r="G11" s="25">
        <f t="shared" ref="G11:G69" si="0">ROUND(E11*F11,2)</f>
        <v>292.31</v>
      </c>
    </row>
    <row r="12" spans="1:7">
      <c r="A12" s="11" t="s">
        <v>32</v>
      </c>
      <c r="B12" s="12"/>
      <c r="C12" s="13" t="s">
        <v>33</v>
      </c>
      <c r="D12" s="11"/>
      <c r="E12" s="24">
        <v>0</v>
      </c>
      <c r="F12" s="25"/>
      <c r="G12" s="25">
        <f t="shared" si="0"/>
        <v>0</v>
      </c>
    </row>
    <row r="13" spans="1:7">
      <c r="A13" s="11" t="s">
        <v>34</v>
      </c>
      <c r="B13" s="12" t="s">
        <v>35</v>
      </c>
      <c r="C13" s="13" t="s">
        <v>36</v>
      </c>
      <c r="D13" s="11" t="s">
        <v>37</v>
      </c>
      <c r="E13" s="24">
        <v>2</v>
      </c>
      <c r="F13" s="25">
        <v>12250.499039499999</v>
      </c>
      <c r="G13" s="25">
        <f t="shared" si="0"/>
        <v>24501</v>
      </c>
    </row>
    <row r="14" spans="1:7" ht="30">
      <c r="A14" s="17" t="s">
        <v>38</v>
      </c>
      <c r="B14" s="7" t="s">
        <v>39</v>
      </c>
      <c r="C14" s="18" t="s">
        <v>40</v>
      </c>
      <c r="D14" s="17" t="s">
        <v>31</v>
      </c>
      <c r="E14" s="24">
        <v>1</v>
      </c>
      <c r="F14" s="25">
        <v>1640.5856150000002</v>
      </c>
      <c r="G14" s="25">
        <f t="shared" si="0"/>
        <v>1640.59</v>
      </c>
    </row>
    <row r="15" spans="1:7" ht="30">
      <c r="A15" s="11" t="s">
        <v>41</v>
      </c>
      <c r="B15" s="12"/>
      <c r="C15" s="13" t="s">
        <v>42</v>
      </c>
      <c r="D15" s="11"/>
      <c r="E15" s="24">
        <v>0</v>
      </c>
      <c r="F15" s="25"/>
      <c r="G15" s="25">
        <f t="shared" si="0"/>
        <v>0</v>
      </c>
    </row>
    <row r="16" spans="1:7" ht="60">
      <c r="A16" s="11" t="s">
        <v>43</v>
      </c>
      <c r="B16" s="12" t="s">
        <v>22</v>
      </c>
      <c r="C16" s="13" t="s">
        <v>44</v>
      </c>
      <c r="D16" s="11" t="s">
        <v>45</v>
      </c>
      <c r="E16" s="24">
        <v>0</v>
      </c>
      <c r="F16" s="25">
        <v>499.03587241999998</v>
      </c>
      <c r="G16" s="25">
        <f t="shared" si="0"/>
        <v>0</v>
      </c>
    </row>
    <row r="17" spans="1:7" ht="45">
      <c r="A17" s="11" t="s">
        <v>46</v>
      </c>
      <c r="B17" s="12" t="s">
        <v>47</v>
      </c>
      <c r="C17" s="13" t="s">
        <v>48</v>
      </c>
      <c r="D17" s="11" t="s">
        <v>37</v>
      </c>
      <c r="E17" s="24">
        <v>1</v>
      </c>
      <c r="F17" s="25">
        <v>1037.085</v>
      </c>
      <c r="G17" s="25">
        <f t="shared" si="0"/>
        <v>1037.0899999999999</v>
      </c>
    </row>
    <row r="18" spans="1:7" ht="45">
      <c r="A18" s="11" t="s">
        <v>49</v>
      </c>
      <c r="B18" s="12" t="s">
        <v>50</v>
      </c>
      <c r="C18" s="13" t="s">
        <v>51</v>
      </c>
      <c r="D18" s="11" t="s">
        <v>37</v>
      </c>
      <c r="E18" s="24">
        <v>0</v>
      </c>
      <c r="F18" s="25">
        <v>1296.35625</v>
      </c>
      <c r="G18" s="25">
        <f t="shared" si="0"/>
        <v>0</v>
      </c>
    </row>
    <row r="19" spans="1:7" ht="60">
      <c r="A19" s="11" t="s">
        <v>52</v>
      </c>
      <c r="B19" s="12" t="s">
        <v>53</v>
      </c>
      <c r="C19" s="13" t="s">
        <v>54</v>
      </c>
      <c r="D19" s="11" t="s">
        <v>31</v>
      </c>
      <c r="E19" s="24">
        <v>2</v>
      </c>
      <c r="F19" s="25">
        <v>1999.2</v>
      </c>
      <c r="G19" s="25">
        <f t="shared" si="0"/>
        <v>3998.4</v>
      </c>
    </row>
    <row r="20" spans="1:7" ht="30">
      <c r="A20" s="11" t="s">
        <v>55</v>
      </c>
      <c r="B20" s="12" t="s">
        <v>23</v>
      </c>
      <c r="C20" s="13" t="s">
        <v>56</v>
      </c>
      <c r="D20" s="11" t="s">
        <v>31</v>
      </c>
      <c r="E20" s="24">
        <v>1</v>
      </c>
      <c r="F20" s="25">
        <v>1368.3802851200001</v>
      </c>
      <c r="G20" s="25">
        <f t="shared" si="0"/>
        <v>1368.38</v>
      </c>
    </row>
    <row r="21" spans="1:7" ht="30">
      <c r="A21" s="17" t="s">
        <v>57</v>
      </c>
      <c r="B21" s="7" t="s">
        <v>58</v>
      </c>
      <c r="C21" s="18" t="s">
        <v>59</v>
      </c>
      <c r="D21" s="17" t="s">
        <v>31</v>
      </c>
      <c r="E21" s="24">
        <v>0</v>
      </c>
      <c r="F21" s="25">
        <v>929.33118800000011</v>
      </c>
      <c r="G21" s="25">
        <f t="shared" si="0"/>
        <v>0</v>
      </c>
    </row>
    <row r="22" spans="1:7" ht="45">
      <c r="A22" s="11" t="s">
        <v>60</v>
      </c>
      <c r="B22" s="12" t="s">
        <v>61</v>
      </c>
      <c r="C22" s="13" t="s">
        <v>62</v>
      </c>
      <c r="D22" s="11" t="s">
        <v>63</v>
      </c>
      <c r="E22" s="24">
        <v>8</v>
      </c>
      <c r="F22" s="25">
        <v>41.203522024999998</v>
      </c>
      <c r="G22" s="25">
        <f t="shared" si="0"/>
        <v>329.63</v>
      </c>
    </row>
    <row r="23" spans="1:7">
      <c r="A23" s="11" t="s">
        <v>64</v>
      </c>
      <c r="B23" s="12"/>
      <c r="C23" s="19" t="s">
        <v>65</v>
      </c>
      <c r="D23" s="11"/>
      <c r="E23" s="24">
        <v>0</v>
      </c>
      <c r="F23" s="25"/>
      <c r="G23" s="25">
        <f t="shared" si="0"/>
        <v>0</v>
      </c>
    </row>
    <row r="24" spans="1:7" ht="30">
      <c r="A24" s="11" t="s">
        <v>66</v>
      </c>
      <c r="B24" s="12" t="s">
        <v>67</v>
      </c>
      <c r="C24" s="13" t="s">
        <v>68</v>
      </c>
      <c r="D24" s="11" t="s">
        <v>45</v>
      </c>
      <c r="E24" s="24">
        <v>10</v>
      </c>
      <c r="F24" s="25">
        <v>14.577314000000001</v>
      </c>
      <c r="G24" s="25">
        <f t="shared" si="0"/>
        <v>145.77000000000001</v>
      </c>
    </row>
    <row r="25" spans="1:7" ht="30">
      <c r="A25" s="11" t="s">
        <v>69</v>
      </c>
      <c r="B25" s="12" t="s">
        <v>70</v>
      </c>
      <c r="C25" s="13" t="s">
        <v>71</v>
      </c>
      <c r="D25" s="11" t="s">
        <v>72</v>
      </c>
      <c r="E25" s="24">
        <v>35</v>
      </c>
      <c r="F25" s="25">
        <v>96.228577000000001</v>
      </c>
      <c r="G25" s="25">
        <f t="shared" si="0"/>
        <v>3368</v>
      </c>
    </row>
    <row r="26" spans="1:7">
      <c r="A26" s="11" t="s">
        <v>73</v>
      </c>
      <c r="B26" s="12" t="s">
        <v>74</v>
      </c>
      <c r="C26" s="13" t="s">
        <v>75</v>
      </c>
      <c r="D26" s="11" t="s">
        <v>72</v>
      </c>
      <c r="E26" s="24">
        <v>14.330000000000002</v>
      </c>
      <c r="F26" s="25">
        <v>58.345443000000003</v>
      </c>
      <c r="G26" s="25">
        <f t="shared" si="0"/>
        <v>836.09</v>
      </c>
    </row>
    <row r="27" spans="1:7" ht="75">
      <c r="A27" s="11" t="s">
        <v>76</v>
      </c>
      <c r="B27" s="12" t="s">
        <v>77</v>
      </c>
      <c r="C27" s="13" t="s">
        <v>78</v>
      </c>
      <c r="D27" s="11" t="s">
        <v>45</v>
      </c>
      <c r="E27" s="24">
        <v>5</v>
      </c>
      <c r="F27" s="25">
        <v>57.332092000000003</v>
      </c>
      <c r="G27" s="25">
        <f t="shared" si="0"/>
        <v>286.66000000000003</v>
      </c>
    </row>
    <row r="28" spans="1:7">
      <c r="A28" s="14" t="s">
        <v>79</v>
      </c>
      <c r="B28" s="15"/>
      <c r="C28" s="16" t="s">
        <v>80</v>
      </c>
      <c r="D28" s="11"/>
      <c r="E28" s="24">
        <v>0</v>
      </c>
      <c r="F28" s="25"/>
      <c r="G28" s="25">
        <f t="shared" si="0"/>
        <v>0</v>
      </c>
    </row>
    <row r="29" spans="1:7">
      <c r="A29" s="11" t="s">
        <v>81</v>
      </c>
      <c r="B29" s="12"/>
      <c r="C29" s="19" t="s">
        <v>82</v>
      </c>
      <c r="D29" s="11"/>
      <c r="E29" s="24">
        <v>0</v>
      </c>
      <c r="F29" s="25"/>
      <c r="G29" s="25">
        <f t="shared" si="0"/>
        <v>0</v>
      </c>
    </row>
    <row r="30" spans="1:7" ht="30">
      <c r="A30" s="11" t="s">
        <v>83</v>
      </c>
      <c r="B30" s="12" t="s">
        <v>84</v>
      </c>
      <c r="C30" s="13" t="s">
        <v>85</v>
      </c>
      <c r="D30" s="11" t="s">
        <v>31</v>
      </c>
      <c r="E30" s="24">
        <v>1</v>
      </c>
      <c r="F30" s="25">
        <v>206.95015975199999</v>
      </c>
      <c r="G30" s="25">
        <f t="shared" si="0"/>
        <v>206.95</v>
      </c>
    </row>
    <row r="31" spans="1:7" ht="30">
      <c r="A31" s="11" t="s">
        <v>86</v>
      </c>
      <c r="B31" s="12" t="s">
        <v>87</v>
      </c>
      <c r="C31" s="13" t="s">
        <v>88</v>
      </c>
      <c r="D31" s="11" t="s">
        <v>31</v>
      </c>
      <c r="E31" s="24">
        <v>7</v>
      </c>
      <c r="F31" s="25">
        <v>227.84650375200002</v>
      </c>
      <c r="G31" s="25">
        <f t="shared" si="0"/>
        <v>1594.93</v>
      </c>
    </row>
    <row r="32" spans="1:7" ht="30">
      <c r="A32" s="11" t="s">
        <v>89</v>
      </c>
      <c r="B32" s="12" t="s">
        <v>90</v>
      </c>
      <c r="C32" s="13" t="s">
        <v>91</v>
      </c>
      <c r="D32" s="11" t="s">
        <v>31</v>
      </c>
      <c r="E32" s="24">
        <v>1</v>
      </c>
      <c r="F32" s="25">
        <v>750.25510375200008</v>
      </c>
      <c r="G32" s="25">
        <f t="shared" si="0"/>
        <v>750.26</v>
      </c>
    </row>
    <row r="33" spans="1:7" ht="45">
      <c r="A33" s="17" t="s">
        <v>92</v>
      </c>
      <c r="B33" s="7" t="s">
        <v>93</v>
      </c>
      <c r="C33" s="18" t="s">
        <v>94</v>
      </c>
      <c r="D33" s="17" t="s">
        <v>31</v>
      </c>
      <c r="E33" s="24">
        <v>2</v>
      </c>
      <c r="F33" s="25">
        <v>316.44273775200003</v>
      </c>
      <c r="G33" s="25">
        <f t="shared" si="0"/>
        <v>632.89</v>
      </c>
    </row>
    <row r="34" spans="1:7" ht="45">
      <c r="A34" s="17" t="s">
        <v>95</v>
      </c>
      <c r="B34" s="7" t="s">
        <v>96</v>
      </c>
      <c r="C34" s="18" t="s">
        <v>97</v>
      </c>
      <c r="D34" s="17" t="s">
        <v>31</v>
      </c>
      <c r="E34" s="24">
        <v>11</v>
      </c>
      <c r="F34" s="25">
        <v>57.393077390000002</v>
      </c>
      <c r="G34" s="25">
        <f t="shared" si="0"/>
        <v>631.32000000000005</v>
      </c>
    </row>
    <row r="35" spans="1:7" ht="45">
      <c r="A35" s="20" t="s">
        <v>98</v>
      </c>
      <c r="B35" s="20" t="s">
        <v>99</v>
      </c>
      <c r="C35" s="21" t="s">
        <v>100</v>
      </c>
      <c r="D35" s="20" t="s">
        <v>101</v>
      </c>
      <c r="E35" s="24">
        <v>44</v>
      </c>
      <c r="F35" s="25">
        <v>32.337863040000002</v>
      </c>
      <c r="G35" s="25">
        <f t="shared" si="0"/>
        <v>1422.87</v>
      </c>
    </row>
    <row r="36" spans="1:7">
      <c r="A36" s="20" t="s">
        <v>102</v>
      </c>
      <c r="B36" s="20"/>
      <c r="C36" s="21" t="s">
        <v>103</v>
      </c>
      <c r="D36" s="20"/>
      <c r="E36" s="24">
        <v>0</v>
      </c>
      <c r="F36" s="25"/>
      <c r="G36" s="25">
        <f t="shared" si="0"/>
        <v>0</v>
      </c>
    </row>
    <row r="37" spans="1:7" ht="75">
      <c r="A37" s="20" t="s">
        <v>104</v>
      </c>
      <c r="B37" s="20" t="s">
        <v>105</v>
      </c>
      <c r="C37" s="21" t="s">
        <v>106</v>
      </c>
      <c r="D37" s="20" t="s">
        <v>31</v>
      </c>
      <c r="E37" s="24">
        <v>28</v>
      </c>
      <c r="F37" s="25">
        <v>29.578669389999998</v>
      </c>
      <c r="G37" s="25">
        <f t="shared" si="0"/>
        <v>828.2</v>
      </c>
    </row>
    <row r="38" spans="1:7" ht="60">
      <c r="A38" s="4" t="s">
        <v>107</v>
      </c>
      <c r="B38" s="22" t="s">
        <v>108</v>
      </c>
      <c r="C38" s="64" t="s">
        <v>109</v>
      </c>
      <c r="D38" s="22" t="s">
        <v>31</v>
      </c>
      <c r="E38" s="22">
        <v>29</v>
      </c>
      <c r="F38" s="23">
        <v>653.91608400000007</v>
      </c>
      <c r="G38" s="25">
        <f t="shared" si="0"/>
        <v>18963.57</v>
      </c>
    </row>
    <row r="39" spans="1:7">
      <c r="A39" s="22" t="s">
        <v>110</v>
      </c>
      <c r="B39" s="22"/>
      <c r="C39" s="64" t="s">
        <v>111</v>
      </c>
      <c r="D39" s="22"/>
      <c r="E39" s="22">
        <v>0</v>
      </c>
      <c r="F39" s="23"/>
      <c r="G39" s="25">
        <f t="shared" si="0"/>
        <v>0</v>
      </c>
    </row>
    <row r="40" spans="1:7" ht="75">
      <c r="A40" s="22" t="s">
        <v>112</v>
      </c>
      <c r="B40" s="22" t="s">
        <v>113</v>
      </c>
      <c r="C40" s="64" t="s">
        <v>114</v>
      </c>
      <c r="D40" s="22" t="s">
        <v>31</v>
      </c>
      <c r="E40" s="22">
        <v>6</v>
      </c>
      <c r="F40" s="23">
        <v>1660.3204299400002</v>
      </c>
      <c r="G40" s="25">
        <f t="shared" si="0"/>
        <v>9961.92</v>
      </c>
    </row>
    <row r="41" spans="1:7" ht="30">
      <c r="A41" s="22" t="s">
        <v>115</v>
      </c>
      <c r="B41" s="22" t="s">
        <v>116</v>
      </c>
      <c r="C41" s="64" t="s">
        <v>117</v>
      </c>
      <c r="D41" s="22" t="s">
        <v>31</v>
      </c>
      <c r="E41" s="22">
        <v>7</v>
      </c>
      <c r="F41" s="23">
        <v>242.35515000000001</v>
      </c>
      <c r="G41" s="25">
        <f t="shared" si="0"/>
        <v>1696.49</v>
      </c>
    </row>
    <row r="42" spans="1:7" ht="30">
      <c r="A42" s="22" t="s">
        <v>118</v>
      </c>
      <c r="B42" s="22" t="s">
        <v>119</v>
      </c>
      <c r="C42" s="64" t="s">
        <v>120</v>
      </c>
      <c r="D42" s="22" t="s">
        <v>31</v>
      </c>
      <c r="E42" s="22">
        <v>7</v>
      </c>
      <c r="F42" s="23">
        <v>102.80290599999999</v>
      </c>
      <c r="G42" s="25">
        <f t="shared" si="0"/>
        <v>719.62</v>
      </c>
    </row>
    <row r="43" spans="1:7" ht="45">
      <c r="A43" s="22" t="s">
        <v>121</v>
      </c>
      <c r="B43" s="22" t="s">
        <v>122</v>
      </c>
      <c r="C43" s="64" t="s">
        <v>123</v>
      </c>
      <c r="D43" s="22" t="s">
        <v>101</v>
      </c>
      <c r="E43" s="22">
        <v>179</v>
      </c>
      <c r="F43" s="23">
        <v>154.68913665599999</v>
      </c>
      <c r="G43" s="25">
        <f t="shared" si="0"/>
        <v>27689.360000000001</v>
      </c>
    </row>
    <row r="44" spans="1:7" ht="45">
      <c r="A44" s="22" t="s">
        <v>124</v>
      </c>
      <c r="B44" s="22" t="s">
        <v>125</v>
      </c>
      <c r="C44" s="64" t="s">
        <v>126</v>
      </c>
      <c r="D44" s="22" t="s">
        <v>31</v>
      </c>
      <c r="E44" s="22">
        <v>1</v>
      </c>
      <c r="F44" s="23">
        <v>2981.285832</v>
      </c>
      <c r="G44" s="25">
        <f t="shared" si="0"/>
        <v>2981.29</v>
      </c>
    </row>
    <row r="45" spans="1:7" ht="30">
      <c r="A45" s="22" t="s">
        <v>127</v>
      </c>
      <c r="B45" s="22" t="s">
        <v>128</v>
      </c>
      <c r="C45" s="64" t="s">
        <v>129</v>
      </c>
      <c r="D45" s="22" t="s">
        <v>31</v>
      </c>
      <c r="E45" s="22">
        <v>2</v>
      </c>
      <c r="F45" s="23">
        <v>627.65852132700002</v>
      </c>
      <c r="G45" s="25">
        <f t="shared" si="0"/>
        <v>1255.32</v>
      </c>
    </row>
    <row r="46" spans="1:7" ht="60">
      <c r="A46" s="22" t="s">
        <v>130</v>
      </c>
      <c r="B46" s="22" t="s">
        <v>131</v>
      </c>
      <c r="C46" s="64" t="s">
        <v>132</v>
      </c>
      <c r="D46" s="22" t="s">
        <v>31</v>
      </c>
      <c r="E46" s="22">
        <v>3</v>
      </c>
      <c r="F46" s="23">
        <v>365.42832846200008</v>
      </c>
      <c r="G46" s="25">
        <f t="shared" si="0"/>
        <v>1096.28</v>
      </c>
    </row>
    <row r="47" spans="1:7" ht="30">
      <c r="A47" s="22" t="s">
        <v>133</v>
      </c>
      <c r="B47" s="22" t="s">
        <v>134</v>
      </c>
      <c r="C47" s="64" t="s">
        <v>135</v>
      </c>
      <c r="D47" s="22" t="s">
        <v>31</v>
      </c>
      <c r="E47" s="22">
        <v>1</v>
      </c>
      <c r="F47" s="23">
        <v>443.43834246100005</v>
      </c>
      <c r="G47" s="25">
        <f t="shared" si="0"/>
        <v>443.44</v>
      </c>
    </row>
    <row r="48" spans="1:7" ht="30">
      <c r="A48" s="22" t="s">
        <v>136</v>
      </c>
      <c r="B48" s="22" t="s">
        <v>137</v>
      </c>
      <c r="C48" s="64" t="s">
        <v>138</v>
      </c>
      <c r="D48" s="22" t="s">
        <v>31</v>
      </c>
      <c r="E48" s="22">
        <v>1</v>
      </c>
      <c r="F48" s="23">
        <v>4057.9749010000005</v>
      </c>
      <c r="G48" s="25">
        <f t="shared" si="0"/>
        <v>4057.97</v>
      </c>
    </row>
    <row r="49" spans="1:7">
      <c r="A49" s="22" t="s">
        <v>139</v>
      </c>
      <c r="B49" s="22"/>
      <c r="C49" s="64" t="s">
        <v>140</v>
      </c>
      <c r="D49" s="22"/>
      <c r="E49" s="22">
        <v>0</v>
      </c>
      <c r="F49" s="23"/>
      <c r="G49" s="25">
        <f t="shared" si="0"/>
        <v>0</v>
      </c>
    </row>
    <row r="50" spans="1:7" ht="45">
      <c r="A50" s="22" t="s">
        <v>141</v>
      </c>
      <c r="B50" s="22" t="s">
        <v>142</v>
      </c>
      <c r="C50" s="64" t="s">
        <v>143</v>
      </c>
      <c r="D50" s="22" t="s">
        <v>101</v>
      </c>
      <c r="E50" s="22">
        <v>427</v>
      </c>
      <c r="F50" s="23">
        <v>19.595207616</v>
      </c>
      <c r="G50" s="25">
        <f t="shared" si="0"/>
        <v>8367.15</v>
      </c>
    </row>
    <row r="51" spans="1:7" ht="30">
      <c r="A51" s="22" t="s">
        <v>144</v>
      </c>
      <c r="B51" s="22" t="s">
        <v>145</v>
      </c>
      <c r="C51" s="64" t="s">
        <v>146</v>
      </c>
      <c r="D51" s="22" t="s">
        <v>31</v>
      </c>
      <c r="E51" s="22">
        <v>83</v>
      </c>
      <c r="F51" s="23">
        <v>128.98525599999999</v>
      </c>
      <c r="G51" s="25">
        <f t="shared" si="0"/>
        <v>10705.78</v>
      </c>
    </row>
    <row r="52" spans="1:7" ht="30">
      <c r="A52" s="22" t="s">
        <v>147</v>
      </c>
      <c r="B52" s="22" t="s">
        <v>148</v>
      </c>
      <c r="C52" s="64" t="s">
        <v>149</v>
      </c>
      <c r="D52" s="22" t="s">
        <v>31</v>
      </c>
      <c r="E52" s="22">
        <v>1</v>
      </c>
      <c r="F52" s="23">
        <v>128.98525599999999</v>
      </c>
      <c r="G52" s="25">
        <f t="shared" si="0"/>
        <v>128.99</v>
      </c>
    </row>
    <row r="53" spans="1:7" ht="75">
      <c r="A53" s="22" t="s">
        <v>150</v>
      </c>
      <c r="B53" s="22" t="s">
        <v>151</v>
      </c>
      <c r="C53" s="64" t="s">
        <v>152</v>
      </c>
      <c r="D53" s="22" t="s">
        <v>101</v>
      </c>
      <c r="E53" s="22">
        <v>427</v>
      </c>
      <c r="F53" s="23">
        <v>13.592683000000001</v>
      </c>
      <c r="G53" s="25">
        <f t="shared" si="0"/>
        <v>5804.08</v>
      </c>
    </row>
    <row r="54" spans="1:7" ht="120">
      <c r="A54" s="22" t="s">
        <v>153</v>
      </c>
      <c r="B54" s="22" t="s">
        <v>154</v>
      </c>
      <c r="C54" s="64" t="s">
        <v>155</v>
      </c>
      <c r="D54" s="22" t="s">
        <v>31</v>
      </c>
      <c r="E54" s="22">
        <v>1</v>
      </c>
      <c r="F54" s="23">
        <v>2350.6587680000002</v>
      </c>
      <c r="G54" s="25">
        <f t="shared" si="0"/>
        <v>2350.66</v>
      </c>
    </row>
    <row r="55" spans="1:7">
      <c r="A55" s="22" t="s">
        <v>156</v>
      </c>
      <c r="B55" s="22"/>
      <c r="C55" s="64" t="s">
        <v>157</v>
      </c>
      <c r="D55" s="22"/>
      <c r="E55" s="22">
        <v>0</v>
      </c>
      <c r="F55" s="23"/>
      <c r="G55" s="25">
        <f t="shared" si="0"/>
        <v>0</v>
      </c>
    </row>
    <row r="56" spans="1:7" ht="30">
      <c r="A56" s="22" t="s">
        <v>158</v>
      </c>
      <c r="B56" s="22" t="s">
        <v>159</v>
      </c>
      <c r="C56" s="64" t="s">
        <v>160</v>
      </c>
      <c r="D56" s="22" t="s">
        <v>31</v>
      </c>
      <c r="E56" s="22">
        <v>1</v>
      </c>
      <c r="F56" s="23">
        <v>2098.8590710000003</v>
      </c>
      <c r="G56" s="25">
        <f t="shared" si="0"/>
        <v>2098.86</v>
      </c>
    </row>
    <row r="57" spans="1:7">
      <c r="A57" s="22" t="s">
        <v>161</v>
      </c>
      <c r="B57" s="22"/>
      <c r="C57" s="64" t="s">
        <v>162</v>
      </c>
      <c r="D57" s="22"/>
      <c r="E57" s="22">
        <v>0</v>
      </c>
      <c r="F57" s="23"/>
      <c r="G57" s="25">
        <f t="shared" si="0"/>
        <v>0</v>
      </c>
    </row>
    <row r="58" spans="1:7">
      <c r="A58" s="22" t="s">
        <v>163</v>
      </c>
      <c r="B58" s="22"/>
      <c r="C58" s="64" t="s">
        <v>164</v>
      </c>
      <c r="D58" s="22"/>
      <c r="E58" s="22">
        <v>0</v>
      </c>
      <c r="F58" s="23"/>
      <c r="G58" s="25">
        <f t="shared" si="0"/>
        <v>0</v>
      </c>
    </row>
    <row r="59" spans="1:7" ht="120">
      <c r="A59" s="22" t="s">
        <v>165</v>
      </c>
      <c r="B59" s="22" t="s">
        <v>166</v>
      </c>
      <c r="C59" s="64" t="s">
        <v>167</v>
      </c>
      <c r="D59" s="22" t="s">
        <v>101</v>
      </c>
      <c r="E59" s="22">
        <v>667</v>
      </c>
      <c r="F59" s="23">
        <v>48.079428000000007</v>
      </c>
      <c r="G59" s="25">
        <f t="shared" si="0"/>
        <v>32068.98</v>
      </c>
    </row>
    <row r="60" spans="1:7" ht="30">
      <c r="A60" s="22" t="s">
        <v>168</v>
      </c>
      <c r="B60" s="22" t="s">
        <v>169</v>
      </c>
      <c r="C60" s="64" t="s">
        <v>170</v>
      </c>
      <c r="D60" s="22" t="s">
        <v>101</v>
      </c>
      <c r="E60" s="22">
        <v>238</v>
      </c>
      <c r="F60" s="23">
        <v>61.154631000000009</v>
      </c>
      <c r="G60" s="25">
        <f t="shared" si="0"/>
        <v>14554.8</v>
      </c>
    </row>
    <row r="61" spans="1:7">
      <c r="A61" s="22" t="s">
        <v>171</v>
      </c>
      <c r="B61" s="22"/>
      <c r="C61" s="64" t="s">
        <v>172</v>
      </c>
      <c r="D61" s="22"/>
      <c r="E61" s="22">
        <v>0</v>
      </c>
      <c r="F61" s="23"/>
      <c r="G61" s="25">
        <f t="shared" si="0"/>
        <v>0</v>
      </c>
    </row>
    <row r="62" spans="1:7" ht="30">
      <c r="A62" s="22" t="s">
        <v>173</v>
      </c>
      <c r="B62" s="22" t="s">
        <v>174</v>
      </c>
      <c r="C62" s="64" t="s">
        <v>175</v>
      </c>
      <c r="D62" s="22" t="s">
        <v>176</v>
      </c>
      <c r="E62" s="22">
        <v>1</v>
      </c>
      <c r="F62" s="23">
        <v>180.74518084799999</v>
      </c>
      <c r="G62" s="25">
        <f t="shared" si="0"/>
        <v>180.75</v>
      </c>
    </row>
    <row r="63" spans="1:7" ht="30">
      <c r="A63" s="22" t="s">
        <v>177</v>
      </c>
      <c r="B63" s="22" t="s">
        <v>178</v>
      </c>
      <c r="C63" s="64" t="s">
        <v>179</v>
      </c>
      <c r="D63" s="22" t="s">
        <v>31</v>
      </c>
      <c r="E63" s="22">
        <v>12</v>
      </c>
      <c r="F63" s="23">
        <v>115.89113866650001</v>
      </c>
      <c r="G63" s="25">
        <f t="shared" si="0"/>
        <v>1390.69</v>
      </c>
    </row>
    <row r="64" spans="1:7" ht="60">
      <c r="A64" s="22" t="s">
        <v>180</v>
      </c>
      <c r="B64" s="22" t="s">
        <v>181</v>
      </c>
      <c r="C64" s="64" t="s">
        <v>182</v>
      </c>
      <c r="D64" s="22" t="s">
        <v>31</v>
      </c>
      <c r="E64" s="22">
        <v>12</v>
      </c>
      <c r="F64" s="23">
        <v>105.51478971150001</v>
      </c>
      <c r="G64" s="25">
        <f t="shared" si="0"/>
        <v>1266.18</v>
      </c>
    </row>
    <row r="65" spans="1:7" ht="30">
      <c r="A65" s="22" t="s">
        <v>183</v>
      </c>
      <c r="B65" s="22" t="s">
        <v>184</v>
      </c>
      <c r="C65" s="64" t="s">
        <v>185</v>
      </c>
      <c r="D65" s="22" t="s">
        <v>101</v>
      </c>
      <c r="E65" s="22">
        <v>12</v>
      </c>
      <c r="F65" s="23">
        <v>39.379635</v>
      </c>
      <c r="G65" s="25">
        <f t="shared" si="0"/>
        <v>472.56</v>
      </c>
    </row>
    <row r="66" spans="1:7">
      <c r="A66" s="22" t="s">
        <v>186</v>
      </c>
      <c r="B66" s="22"/>
      <c r="C66" s="64" t="s">
        <v>187</v>
      </c>
      <c r="D66" s="22"/>
      <c r="E66" s="22">
        <v>0</v>
      </c>
      <c r="F66" s="23"/>
      <c r="G66" s="25">
        <f t="shared" si="0"/>
        <v>0</v>
      </c>
    </row>
    <row r="67" spans="1:7">
      <c r="A67" s="22" t="s">
        <v>188</v>
      </c>
      <c r="B67" s="22" t="s">
        <v>19</v>
      </c>
      <c r="C67" s="64" t="s">
        <v>189</v>
      </c>
      <c r="D67" s="22" t="s">
        <v>45</v>
      </c>
      <c r="E67" s="22">
        <v>554.09999999999991</v>
      </c>
      <c r="F67" s="23">
        <v>3.5860790000000002</v>
      </c>
      <c r="G67" s="25">
        <f t="shared" si="0"/>
        <v>1987.05</v>
      </c>
    </row>
    <row r="68" spans="1:7">
      <c r="A68" s="22" t="s">
        <v>190</v>
      </c>
      <c r="B68" s="22"/>
      <c r="C68" s="64" t="s">
        <v>191</v>
      </c>
      <c r="D68" s="22"/>
      <c r="E68" s="22">
        <v>0</v>
      </c>
      <c r="F68" s="23"/>
      <c r="G68" s="25">
        <f t="shared" si="0"/>
        <v>0</v>
      </c>
    </row>
    <row r="69" spans="1:7" ht="30">
      <c r="A69" s="22" t="s">
        <v>192</v>
      </c>
      <c r="B69" s="22" t="s">
        <v>193</v>
      </c>
      <c r="C69" s="64" t="s">
        <v>194</v>
      </c>
      <c r="D69" s="22" t="s">
        <v>31</v>
      </c>
      <c r="E69" s="22">
        <v>1</v>
      </c>
      <c r="F69" s="23">
        <v>2098.8590710000003</v>
      </c>
      <c r="G69" s="25">
        <f t="shared" si="0"/>
        <v>2098.86</v>
      </c>
    </row>
    <row r="70" spans="1:7" ht="16.5" thickBot="1">
      <c r="A70" s="36" t="s">
        <v>24</v>
      </c>
      <c r="B70" s="37"/>
      <c r="C70" s="37"/>
      <c r="D70" s="37"/>
      <c r="E70" s="37"/>
      <c r="F70" s="38"/>
      <c r="G70" s="26">
        <f>SUM(G11:G69)</f>
        <v>196211.98999999993</v>
      </c>
    </row>
    <row r="71" spans="1:7" ht="15.75" thickBot="1">
      <c r="A71" s="39" t="s">
        <v>25</v>
      </c>
      <c r="B71" s="40"/>
      <c r="C71" s="40"/>
      <c r="D71" s="40"/>
      <c r="E71" s="40"/>
      <c r="F71" s="40"/>
      <c r="G71" s="41"/>
    </row>
    <row r="72" spans="1:7" ht="15.75">
      <c r="A72" s="42" t="s">
        <v>8</v>
      </c>
      <c r="B72" s="42" t="s">
        <v>9</v>
      </c>
      <c r="C72" s="42" t="s">
        <v>10</v>
      </c>
      <c r="D72" s="42" t="s">
        <v>11</v>
      </c>
      <c r="E72" s="44" t="s">
        <v>12</v>
      </c>
      <c r="F72" s="46" t="s">
        <v>13</v>
      </c>
      <c r="G72" s="47"/>
    </row>
    <row r="73" spans="1:7" ht="15.75">
      <c r="A73" s="43"/>
      <c r="B73" s="43"/>
      <c r="C73" s="43"/>
      <c r="D73" s="43"/>
      <c r="E73" s="45"/>
      <c r="F73" s="27" t="s">
        <v>14</v>
      </c>
      <c r="G73" s="27" t="s">
        <v>15</v>
      </c>
    </row>
    <row r="74" spans="1:7">
      <c r="A74" s="65" t="s">
        <v>195</v>
      </c>
      <c r="B74" s="66"/>
      <c r="C74" s="67"/>
      <c r="D74" s="22"/>
      <c r="E74" s="22"/>
      <c r="F74" s="29"/>
      <c r="G74" s="29">
        <f t="shared" ref="G74:G93" si="1">ROUND(E74*F74,2)</f>
        <v>0</v>
      </c>
    </row>
    <row r="75" spans="1:7">
      <c r="A75" s="28" t="s">
        <v>64</v>
      </c>
      <c r="B75" s="28"/>
      <c r="C75" s="28" t="s">
        <v>65</v>
      </c>
      <c r="D75" s="22"/>
      <c r="E75" s="22"/>
      <c r="F75" s="29">
        <v>0</v>
      </c>
      <c r="G75" s="29">
        <f t="shared" si="1"/>
        <v>0</v>
      </c>
    </row>
    <row r="76" spans="1:7" ht="30">
      <c r="A76" s="22" t="s">
        <v>69</v>
      </c>
      <c r="B76" s="22" t="s">
        <v>70</v>
      </c>
      <c r="C76" s="30" t="s">
        <v>71</v>
      </c>
      <c r="D76" s="22" t="s">
        <v>72</v>
      </c>
      <c r="E76" s="22">
        <v>2.0299999999999998</v>
      </c>
      <c r="F76" s="29">
        <v>96.22</v>
      </c>
      <c r="G76" s="29">
        <f t="shared" si="1"/>
        <v>195.33</v>
      </c>
    </row>
    <row r="77" spans="1:7">
      <c r="A77" s="22" t="s">
        <v>73</v>
      </c>
      <c r="B77" s="22" t="s">
        <v>74</v>
      </c>
      <c r="C77" s="30" t="s">
        <v>75</v>
      </c>
      <c r="D77" s="22" t="s">
        <v>72</v>
      </c>
      <c r="E77" s="22">
        <v>1.51</v>
      </c>
      <c r="F77" s="29">
        <v>58.35</v>
      </c>
      <c r="G77" s="29">
        <f t="shared" si="1"/>
        <v>88.11</v>
      </c>
    </row>
    <row r="78" spans="1:7">
      <c r="A78" s="22" t="s">
        <v>110</v>
      </c>
      <c r="B78" s="22"/>
      <c r="C78" s="30" t="s">
        <v>103</v>
      </c>
      <c r="D78" s="22"/>
      <c r="E78" s="22"/>
      <c r="F78" s="29">
        <v>0</v>
      </c>
      <c r="G78" s="29">
        <f t="shared" si="1"/>
        <v>0</v>
      </c>
    </row>
    <row r="79" spans="1:7" ht="60">
      <c r="A79" s="22" t="s">
        <v>130</v>
      </c>
      <c r="B79" s="22" t="s">
        <v>131</v>
      </c>
      <c r="C79" s="30" t="s">
        <v>132</v>
      </c>
      <c r="D79" s="22" t="s">
        <v>31</v>
      </c>
      <c r="E79" s="22">
        <v>3</v>
      </c>
      <c r="F79" s="29">
        <v>365.43</v>
      </c>
      <c r="G79" s="29">
        <f t="shared" si="1"/>
        <v>1096.29</v>
      </c>
    </row>
    <row r="80" spans="1:7">
      <c r="A80" s="28" t="s">
        <v>139</v>
      </c>
      <c r="B80" s="28"/>
      <c r="C80" s="31" t="s">
        <v>140</v>
      </c>
      <c r="D80" s="22"/>
      <c r="E80" s="22"/>
      <c r="F80" s="29">
        <v>0</v>
      </c>
      <c r="G80" s="29">
        <f t="shared" si="1"/>
        <v>0</v>
      </c>
    </row>
    <row r="81" spans="1:7" ht="45">
      <c r="A81" s="22" t="s">
        <v>141</v>
      </c>
      <c r="B81" s="22" t="s">
        <v>142</v>
      </c>
      <c r="C81" s="30" t="s">
        <v>143</v>
      </c>
      <c r="D81" s="22" t="s">
        <v>101</v>
      </c>
      <c r="E81" s="22">
        <v>290</v>
      </c>
      <c r="F81" s="29">
        <v>19.600000000000001</v>
      </c>
      <c r="G81" s="29">
        <f t="shared" si="1"/>
        <v>5684</v>
      </c>
    </row>
    <row r="82" spans="1:7" ht="30">
      <c r="A82" s="22" t="s">
        <v>144</v>
      </c>
      <c r="B82" s="22" t="s">
        <v>145</v>
      </c>
      <c r="C82" s="30" t="s">
        <v>146</v>
      </c>
      <c r="D82" s="22" t="s">
        <v>31</v>
      </c>
      <c r="E82" s="22">
        <v>3</v>
      </c>
      <c r="F82" s="29">
        <v>128.97999999999999</v>
      </c>
      <c r="G82" s="29">
        <f t="shared" si="1"/>
        <v>386.94</v>
      </c>
    </row>
    <row r="83" spans="1:7" ht="75">
      <c r="A83" s="22" t="s">
        <v>150</v>
      </c>
      <c r="B83" s="22" t="s">
        <v>151</v>
      </c>
      <c r="C83" s="30" t="s">
        <v>152</v>
      </c>
      <c r="D83" s="22" t="s">
        <v>101</v>
      </c>
      <c r="E83" s="22">
        <v>290</v>
      </c>
      <c r="F83" s="29">
        <v>13.6</v>
      </c>
      <c r="G83" s="29">
        <f t="shared" si="1"/>
        <v>3944</v>
      </c>
    </row>
    <row r="84" spans="1:7">
      <c r="A84" s="65" t="s">
        <v>196</v>
      </c>
      <c r="B84" s="66"/>
      <c r="C84" s="67"/>
      <c r="D84" s="22"/>
      <c r="E84" s="22"/>
      <c r="F84" s="29"/>
      <c r="G84" s="29">
        <f t="shared" si="1"/>
        <v>0</v>
      </c>
    </row>
    <row r="85" spans="1:7">
      <c r="A85" s="22" t="s">
        <v>197</v>
      </c>
      <c r="B85" s="22"/>
      <c r="C85" s="30" t="s">
        <v>198</v>
      </c>
      <c r="D85" s="22"/>
      <c r="E85" s="22"/>
      <c r="F85" s="29"/>
      <c r="G85" s="29">
        <f t="shared" si="1"/>
        <v>0</v>
      </c>
    </row>
    <row r="86" spans="1:7">
      <c r="A86" s="22" t="s">
        <v>199</v>
      </c>
      <c r="B86" s="22" t="s">
        <v>200</v>
      </c>
      <c r="C86" s="30" t="s">
        <v>201</v>
      </c>
      <c r="D86" s="22" t="s">
        <v>45</v>
      </c>
      <c r="E86" s="22">
        <v>20.75</v>
      </c>
      <c r="F86" s="29">
        <v>41.23</v>
      </c>
      <c r="G86" s="29">
        <f t="shared" si="1"/>
        <v>855.52</v>
      </c>
    </row>
    <row r="87" spans="1:7" ht="30">
      <c r="A87" s="22" t="s">
        <v>202</v>
      </c>
      <c r="B87" s="22"/>
      <c r="C87" s="30" t="s">
        <v>203</v>
      </c>
      <c r="D87" s="22"/>
      <c r="E87" s="22"/>
      <c r="F87" s="29"/>
      <c r="G87" s="29">
        <f t="shared" si="1"/>
        <v>0</v>
      </c>
    </row>
    <row r="88" spans="1:7" ht="60">
      <c r="A88" s="22" t="s">
        <v>204</v>
      </c>
      <c r="B88" s="22" t="s">
        <v>205</v>
      </c>
      <c r="C88" s="30" t="s">
        <v>206</v>
      </c>
      <c r="D88" s="22" t="s">
        <v>207</v>
      </c>
      <c r="E88" s="22">
        <v>63</v>
      </c>
      <c r="F88" s="29">
        <v>10.73</v>
      </c>
      <c r="G88" s="29">
        <f t="shared" si="1"/>
        <v>675.99</v>
      </c>
    </row>
    <row r="89" spans="1:7">
      <c r="A89" s="28" t="s">
        <v>208</v>
      </c>
      <c r="B89" s="28"/>
      <c r="C89" s="31" t="s">
        <v>209</v>
      </c>
      <c r="D89" s="22"/>
      <c r="E89" s="22"/>
      <c r="F89" s="29"/>
      <c r="G89" s="29">
        <f t="shared" si="1"/>
        <v>0</v>
      </c>
    </row>
    <row r="90" spans="1:7" ht="75">
      <c r="A90" s="22" t="s">
        <v>210</v>
      </c>
      <c r="B90" s="22" t="s">
        <v>211</v>
      </c>
      <c r="C90" s="30" t="s">
        <v>212</v>
      </c>
      <c r="D90" s="22" t="s">
        <v>101</v>
      </c>
      <c r="E90" s="22">
        <v>927.4</v>
      </c>
      <c r="F90" s="29">
        <v>7.56</v>
      </c>
      <c r="G90" s="29">
        <f t="shared" si="1"/>
        <v>7011.14</v>
      </c>
    </row>
    <row r="91" spans="1:7" ht="45">
      <c r="A91" s="22" t="s">
        <v>213</v>
      </c>
      <c r="B91" s="22" t="s">
        <v>214</v>
      </c>
      <c r="C91" s="30" t="s">
        <v>215</v>
      </c>
      <c r="D91" s="22" t="s">
        <v>45</v>
      </c>
      <c r="E91" s="22">
        <v>42.16</v>
      </c>
      <c r="F91" s="29">
        <v>4.5199999999999996</v>
      </c>
      <c r="G91" s="29">
        <f t="shared" si="1"/>
        <v>190.56</v>
      </c>
    </row>
    <row r="92" spans="1:7">
      <c r="A92" s="22" t="s">
        <v>216</v>
      </c>
      <c r="B92" s="22"/>
      <c r="C92" s="30" t="s">
        <v>217</v>
      </c>
      <c r="D92" s="22"/>
      <c r="E92" s="22"/>
      <c r="F92" s="29"/>
      <c r="G92" s="29">
        <f t="shared" si="1"/>
        <v>0</v>
      </c>
    </row>
    <row r="93" spans="1:7" ht="45.75" thickBot="1">
      <c r="A93" s="22" t="s">
        <v>218</v>
      </c>
      <c r="B93" s="22"/>
      <c r="C93" s="30" t="s">
        <v>219</v>
      </c>
      <c r="D93" s="22" t="s">
        <v>45</v>
      </c>
      <c r="E93" s="22"/>
      <c r="F93" s="29">
        <v>62.61</v>
      </c>
      <c r="G93" s="29">
        <f t="shared" si="1"/>
        <v>0</v>
      </c>
    </row>
    <row r="94" spans="1:7" ht="16.5" thickBot="1">
      <c r="A94" s="33" t="s">
        <v>26</v>
      </c>
      <c r="B94" s="34"/>
      <c r="C94" s="34"/>
      <c r="D94" s="34"/>
      <c r="E94" s="34"/>
      <c r="F94" s="35"/>
      <c r="G94" s="32">
        <f>SUM(G74:G93)</f>
        <v>20127.88</v>
      </c>
    </row>
  </sheetData>
  <mergeCells count="27"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  <mergeCell ref="A94:F94"/>
    <mergeCell ref="A70:F70"/>
    <mergeCell ref="A71:G71"/>
    <mergeCell ref="A72:A73"/>
    <mergeCell ref="B72:B73"/>
    <mergeCell ref="C72:C73"/>
    <mergeCell ref="D72:D73"/>
    <mergeCell ref="E72:E73"/>
    <mergeCell ref="F72:G72"/>
    <mergeCell ref="A74:C74"/>
    <mergeCell ref="A84:C84"/>
  </mergeCells>
  <conditionalFormatting sqref="A11:A12">
    <cfRule type="duplicateValues" dxfId="8" priority="116"/>
  </conditionalFormatting>
  <conditionalFormatting sqref="A13">
    <cfRule type="duplicateValues" dxfId="7" priority="115"/>
  </conditionalFormatting>
  <conditionalFormatting sqref="A21">
    <cfRule type="duplicateValues" dxfId="6" priority="114"/>
  </conditionalFormatting>
  <conditionalFormatting sqref="A22:A24">
    <cfRule type="duplicateValues" dxfId="5" priority="113"/>
  </conditionalFormatting>
  <conditionalFormatting sqref="A25:A26">
    <cfRule type="duplicateValues" dxfId="4" priority="112"/>
  </conditionalFormatting>
  <conditionalFormatting sqref="A10 A14:A20">
    <cfRule type="duplicateValues" dxfId="3" priority="117"/>
  </conditionalFormatting>
  <conditionalFormatting sqref="A38">
    <cfRule type="duplicateValues" dxfId="2" priority="2"/>
  </conditionalFormatting>
  <conditionalFormatting sqref="A27:A37">
    <cfRule type="duplicateValues" dxfId="1" priority="120"/>
  </conditionalFormatting>
  <conditionalFormatting sqref="A7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2026-05-21T17:17:16Z</dcterms:modified>
</cp:coreProperties>
</file>