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15"/>
  </bookViews>
  <sheets>
    <sheet name="Plan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G31" i="1"/>
  <c r="G38" i="1"/>
  <c r="G51" i="1" s="1"/>
  <c r="G39" i="1"/>
  <c r="G42" i="1"/>
  <c r="G44" i="1"/>
  <c r="G45" i="1"/>
  <c r="G47" i="1"/>
  <c r="G49" i="1"/>
  <c r="G50" i="1"/>
  <c r="G35" i="1"/>
</calcChain>
</file>

<file path=xl/sharedStrings.xml><?xml version="1.0" encoding="utf-8"?>
<sst xmlns="http://schemas.openxmlformats.org/spreadsheetml/2006/main" count="143" uniqueCount="114">
  <si>
    <t>PODER JUDICIÁRIO</t>
  </si>
  <si>
    <t>Obra:</t>
  </si>
  <si>
    <t>TRIBUNAL DE JUSTIÇA DE PERNAMBUCO</t>
  </si>
  <si>
    <t>Local:</t>
  </si>
  <si>
    <t>DIRETORIA DE ENGENHARIA E ARQUITETURA</t>
  </si>
  <si>
    <t>Contrato:</t>
  </si>
  <si>
    <t>Contratada:</t>
  </si>
  <si>
    <t>Item</t>
  </si>
  <si>
    <t>Cód. Efisco</t>
  </si>
  <si>
    <t>Discriminação/especificação dos serviços</t>
  </si>
  <si>
    <t>UNID</t>
  </si>
  <si>
    <t>QUANT</t>
  </si>
  <si>
    <t>SERVIÇO</t>
  </si>
  <si>
    <t>P. UNIT.</t>
  </si>
  <si>
    <t>P. PARCIAL</t>
  </si>
  <si>
    <t>QUANTITATIVOS EXECUTADOS E PREÇO PRATICADOS</t>
  </si>
  <si>
    <t>Situação:</t>
  </si>
  <si>
    <t>Encerrada</t>
  </si>
  <si>
    <t>Valor Total:</t>
  </si>
  <si>
    <t>1.1</t>
  </si>
  <si>
    <t>un</t>
  </si>
  <si>
    <t>401010-8</t>
  </si>
  <si>
    <t>un/mês</t>
  </si>
  <si>
    <t>Mobilização da obra (pessoal, máquinas e equipamentos).</t>
  </si>
  <si>
    <t>m²</t>
  </si>
  <si>
    <t>4.1</t>
  </si>
  <si>
    <t>4.2</t>
  </si>
  <si>
    <t>4.3</t>
  </si>
  <si>
    <t>m</t>
  </si>
  <si>
    <t>INSTALAÇÕES ELÉTRICAS</t>
  </si>
  <si>
    <t>DESMOBILIZAÇÃO DA OBRA</t>
  </si>
  <si>
    <t>CANTEIRO DE OBRA</t>
  </si>
  <si>
    <t>LUMINÁRIAS</t>
  </si>
  <si>
    <t>TOTAL MEDIDO DO CONTRATO</t>
  </si>
  <si>
    <t>439519-0</t>
  </si>
  <si>
    <t>501875-7</t>
  </si>
  <si>
    <t>2º TERMO ADITIVO</t>
  </si>
  <si>
    <t>SERVIÇOS EXTRAS</t>
  </si>
  <si>
    <t>MEDIDO 2º TERMO ADITIVO</t>
  </si>
  <si>
    <t>DATA DE ENCERRAMENTO</t>
  </si>
  <si>
    <t>Serviços de Substituição da Rede Elétrica de Baixa Tensão da iluminação externa (Área de Estacionamento) do Fórum Des. Rodolfo Aureliano)</t>
  </si>
  <si>
    <t>Av. Des. Guerra Barreto, s/n, Bairro: Ilha Joana Bezerra, Recife/PE - CEP: 50.080-900</t>
  </si>
  <si>
    <t>048/2024 -TJPE</t>
  </si>
  <si>
    <t>R B SERVIÇOS DE OBRAS E REFORMAS DE ENGENHARIA LTDA</t>
  </si>
  <si>
    <t xml:space="preserve"> 1 </t>
  </si>
  <si>
    <t>ART, ADMINISTRAÇÃO E MOBILIZAÇÃO DA OBRA</t>
  </si>
  <si>
    <t xml:space="preserve"> 1.1 </t>
  </si>
  <si>
    <t>ART Execução de Obra</t>
  </si>
  <si>
    <t xml:space="preserve"> 1.2 </t>
  </si>
  <si>
    <t>Administração Local</t>
  </si>
  <si>
    <t xml:space="preserve"> 1.3 </t>
  </si>
  <si>
    <t>570104-0</t>
  </si>
  <si>
    <t xml:space="preserve"> 2 </t>
  </si>
  <si>
    <t xml:space="preserve"> 2.1 </t>
  </si>
  <si>
    <t>Placa de obra em lona plástica impressão digital alta resolução com acabamento em ilhós, fixação em abraçadeiras de nylon, estrutura em ferro galvanizado.</t>
  </si>
  <si>
    <t xml:space="preserve"> 3 </t>
  </si>
  <si>
    <t>LOCAÇÃO DE MÁQUINAS E EQUIPAMENTOS</t>
  </si>
  <si>
    <t xml:space="preserve"> 3.1 </t>
  </si>
  <si>
    <t>573200-0</t>
  </si>
  <si>
    <t>Locação de Plataforma Aérea Articulada com alcance mínimo vertical de 20m e alcance mínimo horizontal de 10m, Modelo Z-60 ou equivalente.</t>
  </si>
  <si>
    <t xml:space="preserve"> 4 </t>
  </si>
  <si>
    <t xml:space="preserve"> 4.1 </t>
  </si>
  <si>
    <t>CONDUTORES</t>
  </si>
  <si>
    <t xml:space="preserve"> 4.1.1 </t>
  </si>
  <si>
    <t>573201-8</t>
  </si>
  <si>
    <t>Cabo de cobre flexível, classe 4 ou 5, seção nominal de 4mm², 0,6/1KV - 70ºC, com isolamento em composto termoplástico não halogenado - Fornecimento e instalação.</t>
  </si>
  <si>
    <t xml:space="preserve"> 4.1.2 </t>
  </si>
  <si>
    <t>573202-6</t>
  </si>
  <si>
    <t>Cabo Flexível PVC 0,6/1kV, 3 condutores de 4,0mm² - Fornecimento e instalação.</t>
  </si>
  <si>
    <t xml:space="preserve"> 4.2 </t>
  </si>
  <si>
    <t>PROTEÇÃO</t>
  </si>
  <si>
    <t xml:space="preserve"> 4.2.1 </t>
  </si>
  <si>
    <t>441932-4</t>
  </si>
  <si>
    <t>Disjuntor termomagnético monopolar, corrente nominal de 16A, padrão DIN, Siemens ou equivalente, incluindo terminal à compressão - Fornecimento e instalação.</t>
  </si>
  <si>
    <t xml:space="preserve"> 4.2.2 </t>
  </si>
  <si>
    <t>573207-7</t>
  </si>
  <si>
    <t>Programador horário com alimentação de 100 a 240VAC, uma saída a rele SPDT 16A – 250V, com led para identificação do status, display digital, função horário de verão, caixa em ABX, para fixação em trilho, com 40 memorias, para instalação e programação de sistemas de iluminação - Fornecimento e instalação.</t>
  </si>
  <si>
    <t xml:space="preserve"> 4.2.3 </t>
  </si>
  <si>
    <t>573209-3</t>
  </si>
  <si>
    <t>Trilho para fixação de disjuntor em quadro de distribuição, em ferro zincado, 32/35mm - Fornecimento e instalação.</t>
  </si>
  <si>
    <t xml:space="preserve"> 4.3 </t>
  </si>
  <si>
    <t xml:space="preserve"> 4.3.1 </t>
  </si>
  <si>
    <t>573233-6</t>
  </si>
  <si>
    <t>Shorting Cap para iluminação externa - Fornecimento e instalação.</t>
  </si>
  <si>
    <t xml:space="preserve"> 4.3.2 </t>
  </si>
  <si>
    <t>573208-5</t>
  </si>
  <si>
    <t>Retirada de relé fotoelétrico em poste.</t>
  </si>
  <si>
    <t xml:space="preserve"> 5 </t>
  </si>
  <si>
    <t xml:space="preserve"> 5.1 </t>
  </si>
  <si>
    <t>571781-7</t>
  </si>
  <si>
    <t>Desmobilização da obra (pessoal, máquinas e equipamentos).</t>
  </si>
  <si>
    <t>SERVIÇOS EXCEDENTES</t>
  </si>
  <si>
    <t>226370-0</t>
  </si>
  <si>
    <t>4.1.1</t>
  </si>
  <si>
    <t>4.1.2</t>
  </si>
  <si>
    <t>E01</t>
  </si>
  <si>
    <t>594407-4</t>
  </si>
  <si>
    <t xml:space="preserve">Operador de máquinas e equipamentos com encargos complementares </t>
  </si>
  <si>
    <t>H</t>
  </si>
  <si>
    <t>E02</t>
  </si>
  <si>
    <t>485904-9</t>
  </si>
  <si>
    <t xml:space="preserve">Remoção de cabos elétricos, com seção maior que 2,5mm² e menor que 10mm², de forma manual, sem aproveitamento. </t>
  </si>
  <si>
    <t>E03</t>
  </si>
  <si>
    <t>530565-9</t>
  </si>
  <si>
    <t xml:space="preserve">Remoção de cabos elétricos, com seção de 10mm², forma manual, sem reaproveitamento. </t>
  </si>
  <si>
    <t>E04</t>
  </si>
  <si>
    <t>594231-4</t>
  </si>
  <si>
    <t>Retirada e reinstalação de disjuntor monofásico até 32 A</t>
  </si>
  <si>
    <t>E05</t>
  </si>
  <si>
    <t>566974-0</t>
  </si>
  <si>
    <t>Remoção de luminária externa instalada em braço de ferro</t>
  </si>
  <si>
    <t>E06</t>
  </si>
  <si>
    <t>352131-1</t>
  </si>
  <si>
    <t>Recolocação de luminária externa instalada em poste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</si>
</sst>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 &quot;#,##0.00"/>
    <numFmt numFmtId="165" formatCode="#,##0.00\ ;&quot; (&quot;#,##0.00\);&quot; -&quot;#\ ;@\ "/>
    <numFmt numFmtId="166" formatCode="_(&quot;R$ &quot;* #,##0.00_);_(&quot;R$ &quot;* \(#,##0.00\);_(&quot;R$ &quot;* &quot;-&quot;??_);_(@_)"/>
    <numFmt numFmtId="167" formatCode="0.0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MS Sans Serif"/>
      <family val="2"/>
    </font>
    <font>
      <b/>
      <sz val="15"/>
      <color indexed="56"/>
      <name val="Calibri"/>
      <family val="2"/>
    </font>
    <font>
      <sz val="10"/>
      <color indexed="8"/>
      <name val="Arial"/>
      <family val="2"/>
    </font>
    <font>
      <sz val="10"/>
      <name val="Helv"/>
      <charset val="204"/>
    </font>
    <font>
      <sz val="12"/>
      <name val="Times New Roman"/>
      <family val="1"/>
    </font>
    <font>
      <sz val="10"/>
      <name val="Arial"/>
      <family val="2"/>
      <charset val="204"/>
    </font>
    <font>
      <b/>
      <sz val="8"/>
      <name val="Courier New"/>
      <family val="3"/>
    </font>
    <font>
      <sz val="10"/>
      <color indexed="8"/>
      <name val="MS Sans Serif"/>
      <family val="2"/>
    </font>
    <font>
      <b/>
      <sz val="11"/>
      <color theme="1"/>
      <name val="Arial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1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9C000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i/>
      <sz val="11"/>
      <color rgb="FF7F7F7F"/>
      <name val="Arial"/>
      <family val="2"/>
    </font>
    <font>
      <sz val="11"/>
      <color theme="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8">
    <xf numFmtId="0" fontId="0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4" fillId="0" borderId="0"/>
    <xf numFmtId="165" fontId="4" fillId="0" borderId="0" applyFill="0" applyBorder="0" applyAlignment="0" applyProtection="0"/>
    <xf numFmtId="0" fontId="7" fillId="0" borderId="17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17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17"/>
    <xf numFmtId="0" fontId="7" fillId="0" borderId="17"/>
    <xf numFmtId="0" fontId="7" fillId="0" borderId="17"/>
    <xf numFmtId="0" fontId="7" fillId="0" borderId="3"/>
    <xf numFmtId="0" fontId="7" fillId="0" borderId="17"/>
    <xf numFmtId="0" fontId="7" fillId="0" borderId="3"/>
    <xf numFmtId="0" fontId="7" fillId="0" borderId="17"/>
    <xf numFmtId="0" fontId="7" fillId="0" borderId="17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14" fillId="0" borderId="0"/>
    <xf numFmtId="0" fontId="9" fillId="0" borderId="0">
      <alignment vertical="top"/>
    </xf>
    <xf numFmtId="0" fontId="13" fillId="0" borderId="18">
      <alignment horizontal="center"/>
    </xf>
    <xf numFmtId="0" fontId="13" fillId="0" borderId="18">
      <alignment horizontal="center"/>
    </xf>
    <xf numFmtId="0" fontId="13" fillId="0" borderId="18">
      <alignment horizontal="center"/>
    </xf>
    <xf numFmtId="0" fontId="13" fillId="0" borderId="18">
      <alignment horizontal="center"/>
    </xf>
    <xf numFmtId="0" fontId="13" fillId="0" borderId="18">
      <alignment horizontal="center"/>
    </xf>
    <xf numFmtId="9" fontId="4" fillId="0" borderId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19" applyNumberFormat="0" applyFill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0" fontId="7" fillId="0" borderId="0" applyFill="0" applyBorder="0" applyAlignment="0" applyProtection="0"/>
    <xf numFmtId="0" fontId="4" fillId="0" borderId="0"/>
    <xf numFmtId="0" fontId="16" fillId="34" borderId="23" applyNumberFormat="0" applyFont="0" applyAlignment="0" applyProtection="0"/>
    <xf numFmtId="0" fontId="4" fillId="0" borderId="0"/>
    <xf numFmtId="0" fontId="4" fillId="0" borderId="0"/>
    <xf numFmtId="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/>
    <xf numFmtId="0" fontId="6" fillId="0" borderId="0"/>
    <xf numFmtId="0" fontId="6" fillId="0" borderId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3" borderId="0" applyNumberFormat="0" applyBorder="0" applyAlignment="0" applyProtection="0"/>
    <xf numFmtId="0" fontId="28" fillId="4" borderId="14" applyNumberFormat="0" applyAlignment="0" applyProtection="0"/>
    <xf numFmtId="0" fontId="29" fillId="4" borderId="13" applyNumberFormat="0" applyAlignment="0" applyProtection="0"/>
    <xf numFmtId="0" fontId="30" fillId="0" borderId="0" applyNumberFormat="0" applyFill="0" applyBorder="0" applyAlignment="0" applyProtection="0"/>
    <xf numFmtId="0" fontId="15" fillId="0" borderId="16" applyNumberFormat="0" applyFill="0" applyAlignment="0" applyProtection="0"/>
    <xf numFmtId="0" fontId="31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31" fillId="29" borderId="0" applyNumberFormat="0" applyBorder="0" applyAlignment="0" applyProtection="0"/>
    <xf numFmtId="0" fontId="6" fillId="0" borderId="0"/>
    <xf numFmtId="0" fontId="6" fillId="5" borderId="15" applyNumberFormat="0" applyFont="0" applyAlignment="0" applyProtection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9" fillId="0" borderId="0">
      <alignment vertical="top"/>
    </xf>
    <xf numFmtId="0" fontId="4" fillId="0" borderId="0"/>
    <xf numFmtId="0" fontId="9" fillId="0" borderId="0" applyNumberFormat="0" applyFill="0" applyBorder="0" applyAlignment="0" applyProtection="0"/>
    <xf numFmtId="0" fontId="6" fillId="0" borderId="0"/>
    <xf numFmtId="0" fontId="6" fillId="0" borderId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5" borderId="15" applyNumberFormat="0" applyFont="0" applyAlignment="0" applyProtection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6" fillId="30" borderId="0" applyNumberFormat="0" applyBorder="0" applyAlignment="0" applyProtection="0"/>
    <xf numFmtId="0" fontId="16" fillId="37" borderId="0" applyNumberFormat="0" applyBorder="0" applyAlignment="0" applyProtection="0"/>
    <xf numFmtId="0" fontId="16" fillId="38" borderId="0" applyNumberFormat="0" applyBorder="0" applyAlignment="0" applyProtection="0"/>
    <xf numFmtId="0" fontId="16" fillId="31" borderId="0" applyNumberFormat="0" applyBorder="0" applyAlignment="0" applyProtection="0"/>
    <xf numFmtId="0" fontId="16" fillId="39" borderId="0" applyNumberFormat="0" applyBorder="0" applyAlignment="0" applyProtection="0"/>
    <xf numFmtId="0" fontId="16" fillId="40" borderId="0" applyNumberFormat="0" applyBorder="0" applyAlignment="0" applyProtection="0"/>
    <xf numFmtId="0" fontId="16" fillId="34" borderId="0" applyNumberFormat="0" applyBorder="0" applyAlignment="0" applyProtection="0"/>
    <xf numFmtId="0" fontId="16" fillId="31" borderId="0" applyNumberFormat="0" applyBorder="0" applyAlignment="0" applyProtection="0"/>
    <xf numFmtId="0" fontId="16" fillId="38" borderId="0" applyNumberFormat="0" applyBorder="0" applyAlignment="0" applyProtection="0"/>
    <xf numFmtId="0" fontId="16" fillId="34" borderId="0" applyNumberFormat="0" applyBorder="0" applyAlignment="0" applyProtection="0"/>
    <xf numFmtId="0" fontId="16" fillId="39" borderId="0" applyNumberFormat="0" applyBorder="0" applyAlignment="0" applyProtection="0"/>
    <xf numFmtId="0" fontId="16" fillId="40" borderId="0" applyNumberFormat="0" applyBorder="0" applyAlignment="0" applyProtection="0"/>
    <xf numFmtId="0" fontId="16" fillId="41" borderId="0" applyNumberFormat="0" applyBorder="0" applyAlignment="0" applyProtection="0"/>
    <xf numFmtId="0" fontId="16" fillId="37" borderId="0" applyNumberFormat="0" applyBorder="0" applyAlignment="0" applyProtection="0"/>
    <xf numFmtId="0" fontId="16" fillId="39" borderId="0" applyNumberFormat="0" applyBorder="0" applyAlignment="0" applyProtection="0"/>
    <xf numFmtId="0" fontId="16" fillId="42" borderId="0" applyNumberFormat="0" applyBorder="0" applyAlignment="0" applyProtection="0"/>
    <xf numFmtId="0" fontId="16" fillId="38" borderId="0" applyNumberFormat="0" applyBorder="0" applyAlignment="0" applyProtection="0"/>
    <xf numFmtId="0" fontId="16" fillId="40" borderId="0" applyNumberFormat="0" applyBorder="0" applyAlignment="0" applyProtection="0"/>
    <xf numFmtId="0" fontId="16" fillId="33" borderId="0" applyNumberFormat="0" applyBorder="0" applyAlignment="0" applyProtection="0"/>
    <xf numFmtId="0" fontId="16" fillId="36" borderId="0" applyNumberFormat="0" applyBorder="0" applyAlignment="0" applyProtection="0"/>
    <xf numFmtId="0" fontId="16" fillId="38" borderId="0" applyNumberFormat="0" applyBorder="0" applyAlignment="0" applyProtection="0"/>
    <xf numFmtId="0" fontId="16" fillId="34" borderId="0" applyNumberFormat="0" applyBorder="0" applyAlignment="0" applyProtection="0"/>
    <xf numFmtId="0" fontId="32" fillId="43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38" borderId="0" applyNumberFormat="0" applyBorder="0" applyAlignment="0" applyProtection="0"/>
    <xf numFmtId="0" fontId="32" fillId="47" borderId="0" applyNumberFormat="0" applyBorder="0" applyAlignment="0" applyProtection="0"/>
    <xf numFmtId="0" fontId="32" fillId="42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7" borderId="0" applyNumberFormat="0" applyBorder="0" applyAlignment="0" applyProtection="0"/>
    <xf numFmtId="0" fontId="34" fillId="36" borderId="0" applyNumberFormat="0" applyBorder="0" applyAlignment="0" applyProtection="0"/>
    <xf numFmtId="0" fontId="18" fillId="38" borderId="0" applyNumberFormat="0" applyBorder="0" applyAlignment="0" applyProtection="0"/>
    <xf numFmtId="0" fontId="33" fillId="51" borderId="20" applyNumberFormat="0" applyAlignment="0" applyProtection="0"/>
    <xf numFmtId="0" fontId="41" fillId="52" borderId="20" applyNumberFormat="0" applyAlignment="0" applyProtection="0"/>
    <xf numFmtId="0" fontId="17" fillId="32" borderId="21" applyNumberFormat="0" applyAlignment="0" applyProtection="0"/>
    <xf numFmtId="0" fontId="22" fillId="0" borderId="24" applyNumberFormat="0" applyFill="0" applyAlignment="0" applyProtection="0"/>
    <xf numFmtId="0" fontId="17" fillId="32" borderId="21" applyNumberFormat="0" applyAlignment="0" applyProtection="0"/>
    <xf numFmtId="0" fontId="32" fillId="53" borderId="0" applyNumberFormat="0" applyBorder="0" applyAlignment="0" applyProtection="0"/>
    <xf numFmtId="0" fontId="32" fillId="47" borderId="0" applyNumberFormat="0" applyBorder="0" applyAlignment="0" applyProtection="0"/>
    <xf numFmtId="0" fontId="32" fillId="42" borderId="0" applyNumberFormat="0" applyBorder="0" applyAlignment="0" applyProtection="0"/>
    <xf numFmtId="0" fontId="32" fillId="54" borderId="0" applyNumberFormat="0" applyBorder="0" applyAlignment="0" applyProtection="0"/>
    <xf numFmtId="0" fontId="32" fillId="45" borderId="0" applyNumberFormat="0" applyBorder="0" applyAlignment="0" applyProtection="0"/>
    <xf numFmtId="0" fontId="32" fillId="49" borderId="0" applyNumberFormat="0" applyBorder="0" applyAlignment="0" applyProtection="0"/>
    <xf numFmtId="0" fontId="19" fillId="33" borderId="20" applyNumberFormat="0" applyAlignment="0" applyProtection="0"/>
    <xf numFmtId="0" fontId="16" fillId="0" borderId="0"/>
    <xf numFmtId="0" fontId="36" fillId="0" borderId="0" applyNumberFormat="0" applyFill="0" applyBorder="0" applyAlignment="0" applyProtection="0"/>
    <xf numFmtId="0" fontId="18" fillId="30" borderId="0" applyNumberFormat="0" applyBorder="0" applyAlignment="0" applyProtection="0"/>
    <xf numFmtId="0" fontId="8" fillId="0" borderId="19" applyNumberFormat="0" applyFill="0" applyAlignment="0" applyProtection="0"/>
    <xf numFmtId="0" fontId="38" fillId="0" borderId="25" applyNumberFormat="0" applyFill="0" applyAlignment="0" applyProtection="0"/>
    <xf numFmtId="0" fontId="39" fillId="0" borderId="26" applyNumberFormat="0" applyFill="0" applyAlignment="0" applyProtection="0"/>
    <xf numFmtId="0" fontId="39" fillId="0" borderId="0" applyNumberFormat="0" applyFill="0" applyBorder="0" applyAlignment="0" applyProtection="0"/>
    <xf numFmtId="0" fontId="34" fillId="37" borderId="0" applyNumberFormat="0" applyBorder="0" applyAlignment="0" applyProtection="0"/>
    <xf numFmtId="0" fontId="19" fillId="31" borderId="20" applyNumberFormat="0" applyAlignment="0" applyProtection="0"/>
    <xf numFmtId="0" fontId="20" fillId="0" borderId="22" applyNumberFormat="0" applyFill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2" fillId="33" borderId="0" applyNumberFormat="0" applyBorder="0" applyAlignment="0" applyProtection="0"/>
    <xf numFmtId="0" fontId="21" fillId="33" borderId="0" applyNumberFormat="0" applyBorder="0" applyAlignment="0" applyProtection="0"/>
    <xf numFmtId="0" fontId="4" fillId="34" borderId="23" applyNumberFormat="0" applyFont="0" applyAlignment="0" applyProtection="0"/>
    <xf numFmtId="0" fontId="4" fillId="34" borderId="23" applyNumberFormat="0" applyFont="0" applyAlignment="0" applyProtection="0"/>
    <xf numFmtId="0" fontId="35" fillId="51" borderId="27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5" fillId="52" borderId="27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4" fillId="0" borderId="28" applyNumberFormat="0" applyFill="0" applyAlignment="0" applyProtection="0"/>
    <xf numFmtId="0" fontId="45" fillId="0" borderId="29" applyNumberFormat="0" applyFill="0" applyAlignment="0" applyProtection="0"/>
    <xf numFmtId="0" fontId="46" fillId="0" borderId="30" applyNumberFormat="0" applyFill="0" applyAlignment="0" applyProtection="0"/>
    <xf numFmtId="0" fontId="4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0" fillId="0" borderId="31" applyNumberFormat="0" applyFill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3" fillId="0" borderId="32" xfId="0" applyFont="1" applyBorder="1" applyAlignment="1">
      <alignment vertical="center"/>
    </xf>
    <xf numFmtId="0" fontId="51" fillId="0" borderId="32" xfId="0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vertical="center" wrapText="1"/>
    </xf>
    <xf numFmtId="0" fontId="51" fillId="0" borderId="32" xfId="0" applyFont="1" applyFill="1" applyBorder="1" applyAlignment="1">
      <alignment horizontal="center" vertical="center"/>
    </xf>
    <xf numFmtId="0" fontId="51" fillId="0" borderId="32" xfId="0" applyFont="1" applyFill="1" applyBorder="1" applyAlignment="1">
      <alignment horizontal="left" vertical="center" wrapText="1"/>
    </xf>
    <xf numFmtId="2" fontId="0" fillId="2" borderId="32" xfId="0" applyNumberFormat="1" applyFont="1" applyFill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/>
    </xf>
    <xf numFmtId="0" fontId="0" fillId="0" borderId="32" xfId="0" applyFont="1" applyBorder="1" applyAlignment="1">
      <alignment horizontal="center" vertical="center" wrapText="1"/>
    </xf>
    <xf numFmtId="167" fontId="53" fillId="0" borderId="8" xfId="0" applyNumberFormat="1" applyFont="1" applyBorder="1" applyAlignment="1">
      <alignment horizontal="center" vertical="center"/>
    </xf>
    <xf numFmtId="44" fontId="1" fillId="0" borderId="32" xfId="447" applyFont="1" applyBorder="1" applyAlignment="1">
      <alignment horizontal="center" vertical="center"/>
    </xf>
    <xf numFmtId="0" fontId="51" fillId="0" borderId="8" xfId="0" applyFont="1" applyBorder="1" applyAlignment="1">
      <alignment horizontal="center" vertical="center"/>
    </xf>
    <xf numFmtId="2" fontId="51" fillId="0" borderId="8" xfId="0" applyNumberFormat="1" applyFont="1" applyBorder="1" applyAlignment="1">
      <alignment horizontal="center" vertical="center"/>
    </xf>
    <xf numFmtId="44" fontId="1" fillId="2" borderId="32" xfId="447" applyFont="1" applyFill="1" applyBorder="1" applyAlignment="1">
      <alignment horizontal="center" vertical="center" wrapText="1"/>
    </xf>
    <xf numFmtId="44" fontId="1" fillId="0" borderId="8" xfId="447" applyFont="1" applyBorder="1" applyAlignment="1">
      <alignment horizontal="center" vertical="center"/>
    </xf>
    <xf numFmtId="0" fontId="50" fillId="55" borderId="32" xfId="0" applyFont="1" applyFill="1" applyBorder="1"/>
    <xf numFmtId="44" fontId="50" fillId="55" borderId="32" xfId="447" applyFont="1" applyFill="1" applyBorder="1"/>
    <xf numFmtId="0" fontId="0" fillId="0" borderId="8" xfId="0" applyFont="1" applyBorder="1" applyAlignment="1">
      <alignment horizontal="center" vertical="center"/>
    </xf>
    <xf numFmtId="0" fontId="52" fillId="0" borderId="8" xfId="0" applyFont="1" applyBorder="1" applyAlignment="1">
      <alignment horizontal="center" vertical="center" wrapText="1"/>
    </xf>
    <xf numFmtId="14" fontId="48" fillId="0" borderId="32" xfId="0" applyNumberFormat="1" applyFont="1" applyBorder="1" applyAlignment="1">
      <alignment horizontal="left" vertical="center" wrapText="1"/>
    </xf>
    <xf numFmtId="0" fontId="5" fillId="56" borderId="39" xfId="0" applyFont="1" applyFill="1" applyBorder="1" applyAlignment="1">
      <alignment horizontal="center" vertical="center"/>
    </xf>
    <xf numFmtId="0" fontId="5" fillId="56" borderId="40" xfId="0" applyFont="1" applyFill="1" applyBorder="1" applyAlignment="1">
      <alignment horizontal="center" vertical="center"/>
    </xf>
    <xf numFmtId="0" fontId="5" fillId="56" borderId="41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4" fontId="0" fillId="0" borderId="32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44" fontId="3" fillId="0" borderId="6" xfId="0" applyNumberFormat="1" applyFont="1" applyBorder="1" applyAlignment="1">
      <alignment horizontal="center" vertical="center" wrapText="1"/>
    </xf>
    <xf numFmtId="44" fontId="3" fillId="0" borderId="33" xfId="0" applyNumberFormat="1" applyFont="1" applyBorder="1" applyAlignment="1">
      <alignment horizontal="center" vertical="center" wrapText="1"/>
    </xf>
    <xf numFmtId="0" fontId="49" fillId="0" borderId="34" xfId="0" applyFont="1" applyBorder="1" applyAlignment="1">
      <alignment horizontal="center" vertical="center"/>
    </xf>
    <xf numFmtId="0" fontId="49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0" fillId="55" borderId="6" xfId="0" applyFont="1" applyFill="1" applyBorder="1" applyAlignment="1">
      <alignment horizontal="right"/>
    </xf>
    <xf numFmtId="0" fontId="50" fillId="55" borderId="42" xfId="0" applyFont="1" applyFill="1" applyBorder="1" applyAlignment="1">
      <alignment horizontal="right"/>
    </xf>
    <xf numFmtId="0" fontId="50" fillId="55" borderId="33" xfId="0" applyFont="1" applyFill="1" applyBorder="1" applyAlignment="1">
      <alignment horizontal="right"/>
    </xf>
    <xf numFmtId="0" fontId="50" fillId="55" borderId="32" xfId="0" applyFont="1" applyFill="1" applyBorder="1" applyAlignment="1">
      <alignment horizontal="right" vertical="center"/>
    </xf>
  </cellXfs>
  <cellStyles count="448">
    <cellStyle name="_Estrutura in loco com Tubulão" xfId="1"/>
    <cellStyle name="_Fundação - sapata-cinta" xfId="2"/>
    <cellStyle name="_Fundação em  Concreto Ciclópico" xfId="3"/>
    <cellStyle name="_FUNDAÇÃO-Torres - Vita Praia" xfId="4"/>
    <cellStyle name="_Planilha de Fundação" xfId="5"/>
    <cellStyle name="_Quantitativo de arquitetura Vita Praia PE" xfId="6"/>
    <cellStyle name="0,0_x000d__x000a_NA_x000d__x000a_" xfId="7"/>
    <cellStyle name="0,0_x000d__x000a_NA_x000d__x000a_ 2" xfId="303"/>
    <cellStyle name="0,0_x000d__x000a_NA_x000d__x000a_ 4" xfId="304"/>
    <cellStyle name="0,0_x000d__x000a_NA_x000d__x000a__Memória de Cálculo FAUSTO" xfId="305"/>
    <cellStyle name="0,0_x005f_x000d__x000a_NA_x005f_x000d__x000a_" xfId="306"/>
    <cellStyle name="20% - Accent1" xfId="88"/>
    <cellStyle name="20% - Accent1 2" xfId="204"/>
    <cellStyle name="20% - Accent1 3" xfId="307"/>
    <cellStyle name="20% - Accent2" xfId="92"/>
    <cellStyle name="20% - Accent2 2" xfId="206"/>
    <cellStyle name="20% - Accent2 3" xfId="308"/>
    <cellStyle name="20% - Accent3" xfId="96"/>
    <cellStyle name="20% - Accent3 2" xfId="208"/>
    <cellStyle name="20% - Accent3 3" xfId="309"/>
    <cellStyle name="20% - Accent4" xfId="100"/>
    <cellStyle name="20% - Accent4 2" xfId="210"/>
    <cellStyle name="20% - Accent4 3" xfId="310"/>
    <cellStyle name="20% - Accent5" xfId="104"/>
    <cellStyle name="20% - Accent5 2" xfId="212"/>
    <cellStyle name="20% - Accent5 3" xfId="311"/>
    <cellStyle name="20% - Accent6" xfId="108"/>
    <cellStyle name="20% - Accent6 2" xfId="214"/>
    <cellStyle name="20% - Accent6 3" xfId="312"/>
    <cellStyle name="20% - Ênfase1 2" xfId="115"/>
    <cellStyle name="20% - Ênfase1 2 2" xfId="220"/>
    <cellStyle name="20% - Ênfase1 2 3" xfId="313"/>
    <cellStyle name="20% - Ênfase1 3" xfId="132"/>
    <cellStyle name="20% - Ênfase1 3 2" xfId="237"/>
    <cellStyle name="20% - Ênfase1 4" xfId="152"/>
    <cellStyle name="20% - Ênfase1 4 2" xfId="257"/>
    <cellStyle name="20% - Ênfase1 5" xfId="166"/>
    <cellStyle name="20% - Ênfase1 5 2" xfId="271"/>
    <cellStyle name="20% - Ênfase1 6" xfId="180"/>
    <cellStyle name="20% - Ênfase1 6 2" xfId="285"/>
    <cellStyle name="20% - Ênfase2 2" xfId="117"/>
    <cellStyle name="20% - Ênfase2 2 2" xfId="222"/>
    <cellStyle name="20% - Ênfase2 2 3" xfId="314"/>
    <cellStyle name="20% - Ênfase2 3" xfId="134"/>
    <cellStyle name="20% - Ênfase2 3 2" xfId="239"/>
    <cellStyle name="20% - Ênfase2 4" xfId="154"/>
    <cellStyle name="20% - Ênfase2 4 2" xfId="259"/>
    <cellStyle name="20% - Ênfase2 5" xfId="168"/>
    <cellStyle name="20% - Ênfase2 5 2" xfId="273"/>
    <cellStyle name="20% - Ênfase2 6" xfId="182"/>
    <cellStyle name="20% - Ênfase2 6 2" xfId="287"/>
    <cellStyle name="20% - Ênfase3 2" xfId="119"/>
    <cellStyle name="20% - Ênfase3 2 2" xfId="224"/>
    <cellStyle name="20% - Ênfase3 2 3" xfId="315"/>
    <cellStyle name="20% - Ênfase3 3" xfId="136"/>
    <cellStyle name="20% - Ênfase3 3 2" xfId="241"/>
    <cellStyle name="20% - Ênfase3 4" xfId="156"/>
    <cellStyle name="20% - Ênfase3 4 2" xfId="261"/>
    <cellStyle name="20% - Ênfase3 5" xfId="170"/>
    <cellStyle name="20% - Ênfase3 5 2" xfId="275"/>
    <cellStyle name="20% - Ênfase3 6" xfId="184"/>
    <cellStyle name="20% - Ênfase3 6 2" xfId="289"/>
    <cellStyle name="20% - Ênfase4 2" xfId="121"/>
    <cellStyle name="20% - Ênfase4 2 2" xfId="226"/>
    <cellStyle name="20% - Ênfase4 2 3" xfId="316"/>
    <cellStyle name="20% - Ênfase4 3" xfId="138"/>
    <cellStyle name="20% - Ênfase4 3 2" xfId="243"/>
    <cellStyle name="20% - Ênfase4 4" xfId="158"/>
    <cellStyle name="20% - Ênfase4 4 2" xfId="263"/>
    <cellStyle name="20% - Ênfase4 5" xfId="172"/>
    <cellStyle name="20% - Ênfase4 5 2" xfId="277"/>
    <cellStyle name="20% - Ênfase4 6" xfId="186"/>
    <cellStyle name="20% - Ênfase4 6 2" xfId="291"/>
    <cellStyle name="20% - Ênfase5 2" xfId="123"/>
    <cellStyle name="20% - Ênfase5 2 2" xfId="228"/>
    <cellStyle name="20% - Ênfase5 2 3" xfId="317"/>
    <cellStyle name="20% - Ênfase5 3" xfId="140"/>
    <cellStyle name="20% - Ênfase5 3 2" xfId="245"/>
    <cellStyle name="20% - Ênfase5 4" xfId="160"/>
    <cellStyle name="20% - Ênfase5 4 2" xfId="265"/>
    <cellStyle name="20% - Ênfase5 5" xfId="174"/>
    <cellStyle name="20% - Ênfase5 5 2" xfId="279"/>
    <cellStyle name="20% - Ênfase5 6" xfId="188"/>
    <cellStyle name="20% - Ênfase5 6 2" xfId="293"/>
    <cellStyle name="20% - Ênfase6 2" xfId="125"/>
    <cellStyle name="20% - Ênfase6 2 2" xfId="230"/>
    <cellStyle name="20% - Ênfase6 2 3" xfId="318"/>
    <cellStyle name="20% - Ênfase6 3" xfId="142"/>
    <cellStyle name="20% - Ênfase6 3 2" xfId="247"/>
    <cellStyle name="20% - Ênfase6 4" xfId="162"/>
    <cellStyle name="20% - Ênfase6 4 2" xfId="267"/>
    <cellStyle name="20% - Ênfase6 5" xfId="176"/>
    <cellStyle name="20% - Ênfase6 5 2" xfId="281"/>
    <cellStyle name="20% - Ênfase6 6" xfId="190"/>
    <cellStyle name="20% - Ênfase6 6 2" xfId="295"/>
    <cellStyle name="40% - Accent1" xfId="89"/>
    <cellStyle name="40% - Accent1 2" xfId="205"/>
    <cellStyle name="40% - Accent1 3" xfId="319"/>
    <cellStyle name="40% - Accent2" xfId="93"/>
    <cellStyle name="40% - Accent2 2" xfId="207"/>
    <cellStyle name="40% - Accent2 3" xfId="320"/>
    <cellStyle name="40% - Accent3" xfId="97"/>
    <cellStyle name="40% - Accent3 2" xfId="209"/>
    <cellStyle name="40% - Accent3 3" xfId="321"/>
    <cellStyle name="40% - Accent4" xfId="101"/>
    <cellStyle name="40% - Accent4 2" xfId="211"/>
    <cellStyle name="40% - Accent4 3" xfId="322"/>
    <cellStyle name="40% - Accent5" xfId="105"/>
    <cellStyle name="40% - Accent5 2" xfId="213"/>
    <cellStyle name="40% - Accent5 3" xfId="323"/>
    <cellStyle name="40% - Accent6" xfId="109"/>
    <cellStyle name="40% - Accent6 2" xfId="215"/>
    <cellStyle name="40% - Accent6 3" xfId="324"/>
    <cellStyle name="40% - Ênfase1 2" xfId="116"/>
    <cellStyle name="40% - Ênfase1 2 2" xfId="221"/>
    <cellStyle name="40% - Ênfase1 2 3" xfId="325"/>
    <cellStyle name="40% - Ênfase1 3" xfId="133"/>
    <cellStyle name="40% - Ênfase1 3 2" xfId="238"/>
    <cellStyle name="40% - Ênfase1 4" xfId="153"/>
    <cellStyle name="40% - Ênfase1 4 2" xfId="258"/>
    <cellStyle name="40% - Ênfase1 5" xfId="167"/>
    <cellStyle name="40% - Ênfase1 5 2" xfId="272"/>
    <cellStyle name="40% - Ênfase1 6" xfId="181"/>
    <cellStyle name="40% - Ênfase1 6 2" xfId="286"/>
    <cellStyle name="40% - Ênfase2 2" xfId="118"/>
    <cellStyle name="40% - Ênfase2 2 2" xfId="223"/>
    <cellStyle name="40% - Ênfase2 2 3" xfId="326"/>
    <cellStyle name="40% - Ênfase2 3" xfId="135"/>
    <cellStyle name="40% - Ênfase2 3 2" xfId="240"/>
    <cellStyle name="40% - Ênfase2 4" xfId="155"/>
    <cellStyle name="40% - Ênfase2 4 2" xfId="260"/>
    <cellStyle name="40% - Ênfase2 5" xfId="169"/>
    <cellStyle name="40% - Ênfase2 5 2" xfId="274"/>
    <cellStyle name="40% - Ênfase2 6" xfId="183"/>
    <cellStyle name="40% - Ênfase2 6 2" xfId="288"/>
    <cellStyle name="40% - Ênfase3 2" xfId="120"/>
    <cellStyle name="40% - Ênfase3 2 2" xfId="225"/>
    <cellStyle name="40% - Ênfase3 2 3" xfId="327"/>
    <cellStyle name="40% - Ênfase3 3" xfId="137"/>
    <cellStyle name="40% - Ênfase3 3 2" xfId="242"/>
    <cellStyle name="40% - Ênfase3 4" xfId="157"/>
    <cellStyle name="40% - Ênfase3 4 2" xfId="262"/>
    <cellStyle name="40% - Ênfase3 5" xfId="171"/>
    <cellStyle name="40% - Ênfase3 5 2" xfId="276"/>
    <cellStyle name="40% - Ênfase3 6" xfId="185"/>
    <cellStyle name="40% - Ênfase3 6 2" xfId="290"/>
    <cellStyle name="40% - Ênfase4 2" xfId="122"/>
    <cellStyle name="40% - Ênfase4 2 2" xfId="227"/>
    <cellStyle name="40% - Ênfase4 2 3" xfId="328"/>
    <cellStyle name="40% - Ênfase4 3" xfId="139"/>
    <cellStyle name="40% - Ênfase4 3 2" xfId="244"/>
    <cellStyle name="40% - Ênfase4 4" xfId="159"/>
    <cellStyle name="40% - Ênfase4 4 2" xfId="264"/>
    <cellStyle name="40% - Ênfase4 5" xfId="173"/>
    <cellStyle name="40% - Ênfase4 5 2" xfId="278"/>
    <cellStyle name="40% - Ênfase4 6" xfId="187"/>
    <cellStyle name="40% - Ênfase4 6 2" xfId="292"/>
    <cellStyle name="40% - Ênfase5 2" xfId="124"/>
    <cellStyle name="40% - Ênfase5 2 2" xfId="229"/>
    <cellStyle name="40% - Ênfase5 2 3" xfId="329"/>
    <cellStyle name="40% - Ênfase5 3" xfId="141"/>
    <cellStyle name="40% - Ênfase5 3 2" xfId="246"/>
    <cellStyle name="40% - Ênfase5 4" xfId="161"/>
    <cellStyle name="40% - Ênfase5 4 2" xfId="266"/>
    <cellStyle name="40% - Ênfase5 5" xfId="175"/>
    <cellStyle name="40% - Ênfase5 5 2" xfId="280"/>
    <cellStyle name="40% - Ênfase5 6" xfId="189"/>
    <cellStyle name="40% - Ênfase5 6 2" xfId="294"/>
    <cellStyle name="40% - Ênfase6 2" xfId="126"/>
    <cellStyle name="40% - Ênfase6 2 2" xfId="231"/>
    <cellStyle name="40% - Ênfase6 2 3" xfId="330"/>
    <cellStyle name="40% - Ênfase6 3" xfId="143"/>
    <cellStyle name="40% - Ênfase6 3 2" xfId="248"/>
    <cellStyle name="40% - Ênfase6 4" xfId="163"/>
    <cellStyle name="40% - Ênfase6 4 2" xfId="268"/>
    <cellStyle name="40% - Ênfase6 5" xfId="177"/>
    <cellStyle name="40% - Ênfase6 5 2" xfId="282"/>
    <cellStyle name="40% - Ênfase6 6" xfId="191"/>
    <cellStyle name="40% - Ênfase6 6 2" xfId="296"/>
    <cellStyle name="60% - Accent1" xfId="90"/>
    <cellStyle name="60% - Accent1 2" xfId="331"/>
    <cellStyle name="60% - Accent2" xfId="94"/>
    <cellStyle name="60% - Accent2 2" xfId="332"/>
    <cellStyle name="60% - Accent3" xfId="98"/>
    <cellStyle name="60% - Accent3 2" xfId="333"/>
    <cellStyle name="60% - Accent4" xfId="102"/>
    <cellStyle name="60% - Accent4 2" xfId="334"/>
    <cellStyle name="60% - Accent5" xfId="106"/>
    <cellStyle name="60% - Accent5 2" xfId="335"/>
    <cellStyle name="60% - Accent6" xfId="110"/>
    <cellStyle name="60% - Accent6 2" xfId="336"/>
    <cellStyle name="60% - Ênfase1 2" xfId="337"/>
    <cellStyle name="60% - Ênfase2 2" xfId="338"/>
    <cellStyle name="60% - Ênfase3 2" xfId="339"/>
    <cellStyle name="60% - Ênfase4 2" xfId="340"/>
    <cellStyle name="60% - Ênfase5 2" xfId="341"/>
    <cellStyle name="60% - Ênfase6 2" xfId="342"/>
    <cellStyle name="Accent1" xfId="87"/>
    <cellStyle name="Accent1 2" xfId="343"/>
    <cellStyle name="Accent2" xfId="91"/>
    <cellStyle name="Accent2 2" xfId="344"/>
    <cellStyle name="Accent3" xfId="95"/>
    <cellStyle name="Accent3 2" xfId="345"/>
    <cellStyle name="Accent4" xfId="99"/>
    <cellStyle name="Accent4 2" xfId="346"/>
    <cellStyle name="Accent5" xfId="103"/>
    <cellStyle name="Accent5 2" xfId="347"/>
    <cellStyle name="Accent6" xfId="107"/>
    <cellStyle name="Accent6 2" xfId="348"/>
    <cellStyle name="Bad" xfId="82"/>
    <cellStyle name="Bad 2" xfId="349"/>
    <cellStyle name="Bom 2" xfId="350"/>
    <cellStyle name="Bom 3" xfId="365"/>
    <cellStyle name="Calculation" xfId="84"/>
    <cellStyle name="Calculation 2" xfId="351"/>
    <cellStyle name="Cálculo 2" xfId="352"/>
    <cellStyle name="Célula de Verificação 2" xfId="353"/>
    <cellStyle name="Célula de Verificação 3" xfId="355"/>
    <cellStyle name="Célula Vinculada 2" xfId="354"/>
    <cellStyle name="Célula Vinculada 3" xfId="372"/>
    <cellStyle name="Ênfase1 2" xfId="356"/>
    <cellStyle name="Ênfase2 2" xfId="357"/>
    <cellStyle name="Ênfase3 2" xfId="358"/>
    <cellStyle name="Ênfase4 2" xfId="359"/>
    <cellStyle name="Ênfase5 2" xfId="360"/>
    <cellStyle name="Ênfase6 2" xfId="361"/>
    <cellStyle name="Entrada 2" xfId="362"/>
    <cellStyle name="Entrada 3" xfId="371"/>
    <cellStyle name="Estilo 1" xfId="8"/>
    <cellStyle name="Excel Built-in Normal" xfId="9"/>
    <cellStyle name="Excel Built-in Normal 2" xfId="363"/>
    <cellStyle name="Excel_BuiltIn_Comma 1" xfId="10"/>
    <cellStyle name="Explanatory Text" xfId="85"/>
    <cellStyle name="Explanatory Text 2" xfId="364"/>
    <cellStyle name="Heading 1" xfId="78"/>
    <cellStyle name="Heading 1 2" xfId="366"/>
    <cellStyle name="Heading 2" xfId="79"/>
    <cellStyle name="Heading 2 2" xfId="367"/>
    <cellStyle name="Heading 3" xfId="80"/>
    <cellStyle name="Heading 3 2" xfId="368"/>
    <cellStyle name="Heading 4" xfId="81"/>
    <cellStyle name="Heading 4 2" xfId="369"/>
    <cellStyle name="Hiperlink 2" xfId="414"/>
    <cellStyle name="Incorreto 2" xfId="370"/>
    <cellStyle name="j" xfId="11"/>
    <cellStyle name="j_Apoio Civil e Drenagem" xfId="12"/>
    <cellStyle name="j_Arquitetura de Supermecados" xfId="13"/>
    <cellStyle name="j_Arquitetura de Supermecados_Planilha final" xfId="14"/>
    <cellStyle name="j_Arquitetura de Supermecados_Planilha final_REV" xfId="15"/>
    <cellStyle name="j_Arquitetura de Supermecados_TRT19_PE_PL_MODELO_1ªETAPA_R0" xfId="16"/>
    <cellStyle name="j_Infra e Supraestrutura Vita Praia PE" xfId="17"/>
    <cellStyle name="j_Infra e Supraestrutura Vita Praia PE_Planilha final" xfId="18"/>
    <cellStyle name="j_Infra e Supraestrutura Vita Praia PE_Planilha final_REV" xfId="19"/>
    <cellStyle name="j_Infra e Supraestrutura Vita Praia PE_TRT19_PE_PL_MODELO_1ªETAPA_R0" xfId="20"/>
    <cellStyle name="j_INSS_ACARAÚ_PL_GERAL_(REV PREÇO)" xfId="21"/>
    <cellStyle name="j_Orçamento de Fundações - obsoleto" xfId="22"/>
    <cellStyle name="j_Orçamento de Fundações - obsoleto_Planilha final" xfId="23"/>
    <cellStyle name="j_Orçamento de Fundações - obsoleto_Planilha final_REV" xfId="24"/>
    <cellStyle name="j_Orçamento de Fundações - obsoleto_TRT19_PE_PL_MODELO_1ªETAPA_R0" xfId="25"/>
    <cellStyle name="j_PADRÃO" xfId="26"/>
    <cellStyle name="j_PADRÃO R1" xfId="27"/>
    <cellStyle name="j_PQ-Salvador Shopping-Esquadrias-Resumo" xfId="28"/>
    <cellStyle name="j_PQ-Salvador Shopping-Esquadrias-Resumo_Infra e Supraestrutura Vita Praia PE" xfId="29"/>
    <cellStyle name="j_PQ-Salvador Shopping-Esquadrias-Resumo_INSS_ACARAÚ_PL_GERAL_(REV PREÇO)" xfId="30"/>
    <cellStyle name="j_PQ-Salvador Shopping-Esquadrias-Resumo_Orçamento de Fundações - obsoleto" xfId="31"/>
    <cellStyle name="j_PQ-Salvador Shopping-Esquadrias-Resumo_PADRÃO" xfId="32"/>
    <cellStyle name="j_PQ-Salvador Shopping-Esquadrias-Resumo_PADRÃO R1" xfId="33"/>
    <cellStyle name="j_PQ-Salvador Shopping-Esquadrias-Resumo_Quantitativo de arquitetura Vita Praia PE" xfId="34"/>
    <cellStyle name="j_Quantitativo de arquitetura Vita Praia PE" xfId="35"/>
    <cellStyle name="j_Quantitativo de arquitetura Vita Praia PE_Planilha final" xfId="36"/>
    <cellStyle name="j_Quantitativo de arquitetura Vita Praia PE_Planilha final_REV" xfId="37"/>
    <cellStyle name="j_Quantitativo de arquitetura Vita Praia PE_TRT19_PE_PL_MODELO_1ªETAPA_R0" xfId="38"/>
    <cellStyle name="j_Quantitativos sistema Viário" xfId="39"/>
    <cellStyle name="Moeda" xfId="447" builtinId="4"/>
    <cellStyle name="Moeda 2" xfId="374"/>
    <cellStyle name="Moeda 2 2" xfId="375"/>
    <cellStyle name="Moeda 26" xfId="409"/>
    <cellStyle name="Moeda 26 2" xfId="429"/>
    <cellStyle name="Moeda 26 3" xfId="445"/>
    <cellStyle name="Moeda 3" xfId="376"/>
    <cellStyle name="Moeda 4" xfId="373"/>
    <cellStyle name="Moeda 5" xfId="413"/>
    <cellStyle name="Moeda 6" xfId="430"/>
    <cellStyle name="Moeda 7" xfId="446"/>
    <cellStyle name="Neutra 2" xfId="377"/>
    <cellStyle name="Neutra 3" xfId="378"/>
    <cellStyle name="Normal" xfId="0" builtinId="0"/>
    <cellStyle name="Normal 10" xfId="40"/>
    <cellStyle name="Normal 11" xfId="70"/>
    <cellStyle name="Normal 12" xfId="74"/>
    <cellStyle name="Normal 12 2" xfId="201"/>
    <cellStyle name="Normal 13" xfId="75"/>
    <cellStyle name="Normal 13 2" xfId="202"/>
    <cellStyle name="Normal 14" xfId="76"/>
    <cellStyle name="Normal 14 2" xfId="203"/>
    <cellStyle name="Normal 15" xfId="111"/>
    <cellStyle name="Normal 15 2" xfId="216"/>
    <cellStyle name="Normal 16" xfId="113"/>
    <cellStyle name="Normal 16 2" xfId="218"/>
    <cellStyle name="Normal 17" xfId="127"/>
    <cellStyle name="Normal 17 2" xfId="232"/>
    <cellStyle name="Normal 18" xfId="128"/>
    <cellStyle name="Normal 18 2" xfId="233"/>
    <cellStyle name="Normal 19" xfId="129"/>
    <cellStyle name="Normal 19 2" xfId="147"/>
    <cellStyle name="Normal 19 2 2" xfId="252"/>
    <cellStyle name="Normal 19 3" xfId="234"/>
    <cellStyle name="Normal 2" xfId="41"/>
    <cellStyle name="Normal 2 2" xfId="42"/>
    <cellStyle name="Normal 2 3" xfId="43"/>
    <cellStyle name="Normal 2 4" xfId="44"/>
    <cellStyle name="Normal 20" xfId="130"/>
    <cellStyle name="Normal 20 2" xfId="235"/>
    <cellStyle name="Normal 21" xfId="144"/>
    <cellStyle name="Normal 21 2" xfId="249"/>
    <cellStyle name="Normal 22" xfId="145"/>
    <cellStyle name="Normal 22 2" xfId="250"/>
    <cellStyle name="Normal 23" xfId="148"/>
    <cellStyle name="Normal 23 2" xfId="253"/>
    <cellStyle name="Normal 24" xfId="146"/>
    <cellStyle name="Normal 24 2" xfId="251"/>
    <cellStyle name="Normal 25" xfId="149"/>
    <cellStyle name="Normal 25 2" xfId="254"/>
    <cellStyle name="Normal 26" xfId="150"/>
    <cellStyle name="Normal 26 2" xfId="255"/>
    <cellStyle name="Normal 27" xfId="164"/>
    <cellStyle name="Normal 27 2" xfId="269"/>
    <cellStyle name="Normal 28" xfId="178"/>
    <cellStyle name="Normal 28 2" xfId="283"/>
    <cellStyle name="Normal 29" xfId="192"/>
    <cellStyle name="Normal 29 2" xfId="297"/>
    <cellStyle name="Normal 3" xfId="45"/>
    <cellStyle name="Normal 3 2" xfId="73"/>
    <cellStyle name="Normal 30" xfId="193"/>
    <cellStyle name="Normal 30 2" xfId="298"/>
    <cellStyle name="Normal 31" xfId="194"/>
    <cellStyle name="Normal 31 2" xfId="299"/>
    <cellStyle name="Normal 32" xfId="195"/>
    <cellStyle name="Normal 33" xfId="196"/>
    <cellStyle name="Normal 33 2" xfId="300"/>
    <cellStyle name="Normal 4" xfId="46"/>
    <cellStyle name="Normal 4 2" xfId="69"/>
    <cellStyle name="Normal 5" xfId="47"/>
    <cellStyle name="Normal 5 2" xfId="68"/>
    <cellStyle name="Normal 6" xfId="48"/>
    <cellStyle name="Normal 7" xfId="49"/>
    <cellStyle name="Normal 8" xfId="50"/>
    <cellStyle name="Normal 8 2" xfId="199"/>
    <cellStyle name="Normal 9" xfId="66"/>
    <cellStyle name="Normal 9 2" xfId="200"/>
    <cellStyle name="Nota 2" xfId="112"/>
    <cellStyle name="Nota 2 2" xfId="217"/>
    <cellStyle name="Nota 2 2 2" xfId="380"/>
    <cellStyle name="Nota 2 3" xfId="379"/>
    <cellStyle name="Nota 3" xfId="114"/>
    <cellStyle name="Nota 3 2" xfId="219"/>
    <cellStyle name="Nota 4" xfId="131"/>
    <cellStyle name="Nota 4 2" xfId="236"/>
    <cellStyle name="Nota 5" xfId="151"/>
    <cellStyle name="Nota 5 2" xfId="256"/>
    <cellStyle name="Nota 6" xfId="165"/>
    <cellStyle name="Nota 6 2" xfId="270"/>
    <cellStyle name="Nota 7" xfId="179"/>
    <cellStyle name="Nota 7 2" xfId="284"/>
    <cellStyle name="Note" xfId="67"/>
    <cellStyle name="O" xfId="51"/>
    <cellStyle name="O_Arquitetura de Supermecados" xfId="52"/>
    <cellStyle name="O_Arquitetura de Supermecados_Planilha final" xfId="53"/>
    <cellStyle name="O_Arquitetura de Supermecados_Planilha final_REV" xfId="54"/>
    <cellStyle name="O_Arquitetura de Supermecados_TRT19_PE_PL_MODELO_1ªETAPA_R0" xfId="55"/>
    <cellStyle name="Output" xfId="83"/>
    <cellStyle name="Output 2" xfId="381"/>
    <cellStyle name="Porcentagem 2" xfId="56"/>
    <cellStyle name="Porcentagem 2 2" xfId="57"/>
    <cellStyle name="Porcentagem 2 2 2" xfId="383"/>
    <cellStyle name="Porcentagem 2 3" xfId="382"/>
    <cellStyle name="Porcentagem 3" xfId="58"/>
    <cellStyle name="Porcentagem 4" xfId="197"/>
    <cellStyle name="Porcentagem 4 2" xfId="301"/>
    <cellStyle name="Porcentagem 7" xfId="410"/>
    <cellStyle name="Saída 2" xfId="384"/>
    <cellStyle name="Separador de milhares 2" xfId="59"/>
    <cellStyle name="Separador de milhares 2 2" xfId="71"/>
    <cellStyle name="Separador de milhares 2 2 2" xfId="387"/>
    <cellStyle name="Separador de milhares 2 2 2 2" xfId="418"/>
    <cellStyle name="Separador de milhares 2 2 2 3" xfId="434"/>
    <cellStyle name="Separador de milhares 2 2 3" xfId="386"/>
    <cellStyle name="Separador de milhares 2 2 3 2" xfId="417"/>
    <cellStyle name="Separador de milhares 2 2 3 3" xfId="433"/>
    <cellStyle name="Separador de milhares 2 3" xfId="385"/>
    <cellStyle name="Separador de milhares 2 3 2" xfId="416"/>
    <cellStyle name="Separador de milhares 2 3 3" xfId="432"/>
    <cellStyle name="Separador de milhares 3" xfId="60"/>
    <cellStyle name="Separador de milhares 4" xfId="61"/>
    <cellStyle name="Separador de milhares 5" xfId="72"/>
    <cellStyle name="Separador de milhares 5 2" xfId="415"/>
    <cellStyle name="Separador de milhares 5 3" xfId="431"/>
    <cellStyle name="Texto de Aviso 2" xfId="388"/>
    <cellStyle name="Texto de Aviso 3" xfId="406"/>
    <cellStyle name="Texto Explicativo 2" xfId="389"/>
    <cellStyle name="Title" xfId="77"/>
    <cellStyle name="Title 2" xfId="390"/>
    <cellStyle name="Título 1 1" xfId="62"/>
    <cellStyle name="Título 1 2" xfId="391"/>
    <cellStyle name="Título 2 2" xfId="392"/>
    <cellStyle name="Título 3 2" xfId="393"/>
    <cellStyle name="Título 4 2" xfId="394"/>
    <cellStyle name="Título 5" xfId="395"/>
    <cellStyle name="Total 2" xfId="396"/>
    <cellStyle name="Total 3" xfId="86"/>
    <cellStyle name="Vírgula 2" xfId="63"/>
    <cellStyle name="Vírgula 2 2" xfId="64"/>
    <cellStyle name="Vírgula 2 2 19" xfId="412"/>
    <cellStyle name="Vírgula 2 2 2" xfId="399"/>
    <cellStyle name="Vírgula 2 2 2 2" xfId="421"/>
    <cellStyle name="Vírgula 2 2 2 3" xfId="408"/>
    <cellStyle name="Vírgula 2 2 2 4" xfId="437"/>
    <cellStyle name="Vírgula 2 3" xfId="398"/>
    <cellStyle name="Vírgula 2 3 2" xfId="420"/>
    <cellStyle name="Vírgula 2 3 3" xfId="436"/>
    <cellStyle name="Vírgula 3" xfId="65"/>
    <cellStyle name="Vírgula 3 2" xfId="401"/>
    <cellStyle name="Vírgula 3 2 2" xfId="423"/>
    <cellStyle name="Vírgula 3 2 3" xfId="439"/>
    <cellStyle name="Vírgula 3 3" xfId="400"/>
    <cellStyle name="Vírgula 3 3 2" xfId="422"/>
    <cellStyle name="Vírgula 3 3 3" xfId="438"/>
    <cellStyle name="Vírgula 4" xfId="198"/>
    <cellStyle name="Vírgula 4 2" xfId="302"/>
    <cellStyle name="Vírgula 4 2 13" xfId="411"/>
    <cellStyle name="Vírgula 4 2 2" xfId="404"/>
    <cellStyle name="Vírgula 4 2 2 2" xfId="426"/>
    <cellStyle name="Vírgula 4 2 2 3" xfId="442"/>
    <cellStyle name="Vírgula 4 2 3" xfId="403"/>
    <cellStyle name="Vírgula 4 2 3 2" xfId="425"/>
    <cellStyle name="Vírgula 4 2 3 3" xfId="441"/>
    <cellStyle name="Vírgula 4 3" xfId="405"/>
    <cellStyle name="Vírgula 4 3 2" xfId="427"/>
    <cellStyle name="Vírgula 4 3 3" xfId="443"/>
    <cellStyle name="Vírgula 4 4" xfId="402"/>
    <cellStyle name="Vírgula 4 4 2" xfId="424"/>
    <cellStyle name="Vírgula 4 4 3" xfId="440"/>
    <cellStyle name="Vírgula 5" xfId="397"/>
    <cellStyle name="Vírgula 5 2" xfId="419"/>
    <cellStyle name="Vírgula 5 3" xfId="435"/>
    <cellStyle name="Vírgula 6" xfId="407"/>
    <cellStyle name="Vírgula 6 2" xfId="428"/>
    <cellStyle name="Vírgula 6 3" xfId="44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176603</xdr:colOff>
      <xdr:row>0</xdr:row>
      <xdr:rowOff>150384</xdr:rowOff>
    </xdr:from>
    <xdr:to>
      <xdr:col>1</xdr:col>
      <xdr:colOff>342900</xdr:colOff>
      <xdr:row>4</xdr:row>
      <xdr:rowOff>184168</xdr:rowOff>
    </xdr:to>
    <xdr:pic>
      <xdr:nvPicPr>
        <xdr:cNvPr id="8" name="Picture 6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603" y="150384"/>
          <a:ext cx="937822" cy="1443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2952750</xdr:colOff>
      <xdr:row>0</xdr:row>
      <xdr:rowOff>109818</xdr:rowOff>
    </xdr:from>
    <xdr:to>
      <xdr:col>3</xdr:col>
      <xdr:colOff>428626</xdr:colOff>
      <xdr:row>4</xdr:row>
      <xdr:rowOff>202837</xdr:rowOff>
    </xdr:to>
    <xdr:pic>
      <xdr:nvPicPr>
        <xdr:cNvPr id="9" name="Picture 2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109818"/>
          <a:ext cx="1333501" cy="1502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>
      <selection activeCell="F8" sqref="F8"/>
    </sheetView>
  </sheetViews>
  <sheetFormatPr defaultRowHeight="15"/>
  <cols>
    <col min="1" max="1" width="11.5703125" bestFit="1" customWidth="1"/>
    <col min="2" max="2" width="11.42578125" bestFit="1" customWidth="1"/>
    <col min="3" max="3" width="57.85546875" customWidth="1"/>
    <col min="4" max="4" width="10.42578125" customWidth="1"/>
    <col min="5" max="5" width="18.140625" customWidth="1"/>
    <col min="6" max="7" width="21.140625" bestFit="1" customWidth="1"/>
  </cols>
  <sheetData>
    <row r="1" spans="1:7" ht="36.75" customHeight="1">
      <c r="A1" s="34" t="s">
        <v>0</v>
      </c>
      <c r="B1" s="35"/>
      <c r="C1" s="35"/>
      <c r="D1" s="35"/>
      <c r="E1" s="4" t="s">
        <v>1</v>
      </c>
      <c r="F1" s="32" t="s">
        <v>40</v>
      </c>
      <c r="G1" s="32"/>
    </row>
    <row r="2" spans="1:7" ht="29.25" customHeight="1">
      <c r="A2" s="36" t="s">
        <v>2</v>
      </c>
      <c r="B2" s="37"/>
      <c r="C2" s="37"/>
      <c r="D2" s="38"/>
      <c r="E2" s="4" t="s">
        <v>3</v>
      </c>
      <c r="F2" s="32" t="s">
        <v>41</v>
      </c>
      <c r="G2" s="32"/>
    </row>
    <row r="3" spans="1:7">
      <c r="A3" s="36"/>
      <c r="B3" s="37"/>
      <c r="C3" s="37"/>
      <c r="D3" s="38"/>
      <c r="E3" s="4" t="s">
        <v>5</v>
      </c>
      <c r="F3" s="33" t="s">
        <v>42</v>
      </c>
      <c r="G3" s="33"/>
    </row>
    <row r="4" spans="1:7" ht="30" customHeight="1">
      <c r="A4" s="36" t="s">
        <v>4</v>
      </c>
      <c r="B4" s="37"/>
      <c r="C4" s="37"/>
      <c r="D4" s="38"/>
      <c r="E4" s="4" t="s">
        <v>16</v>
      </c>
      <c r="F4" s="33" t="s">
        <v>17</v>
      </c>
      <c r="G4" s="33"/>
    </row>
    <row r="5" spans="1:7" ht="30" customHeight="1">
      <c r="A5" s="40"/>
      <c r="B5" s="41"/>
      <c r="C5" s="41"/>
      <c r="D5" s="41"/>
      <c r="E5" s="4" t="s">
        <v>6</v>
      </c>
      <c r="F5" s="32" t="s">
        <v>43</v>
      </c>
      <c r="G5" s="32"/>
    </row>
    <row r="6" spans="1:7" ht="30" customHeight="1">
      <c r="A6" s="42" t="s">
        <v>15</v>
      </c>
      <c r="B6" s="42"/>
      <c r="C6" s="42"/>
      <c r="D6" s="43"/>
      <c r="E6" s="4" t="s">
        <v>18</v>
      </c>
      <c r="F6" s="46">
        <f>SUM(G31,G51)</f>
        <v>128701.38</v>
      </c>
      <c r="G6" s="47"/>
    </row>
    <row r="7" spans="1:7" ht="33" customHeight="1">
      <c r="A7" s="44"/>
      <c r="B7" s="44"/>
      <c r="C7" s="44"/>
      <c r="D7" s="45"/>
      <c r="E7" s="26" t="s">
        <v>39</v>
      </c>
      <c r="F7" s="39">
        <v>45453</v>
      </c>
      <c r="G7" s="39"/>
    </row>
    <row r="8" spans="1:7" ht="15.75">
      <c r="A8" s="30" t="s">
        <v>7</v>
      </c>
      <c r="B8" s="30" t="s">
        <v>8</v>
      </c>
      <c r="C8" s="30" t="s">
        <v>9</v>
      </c>
      <c r="D8" s="30" t="s">
        <v>10</v>
      </c>
      <c r="E8" s="48" t="s">
        <v>11</v>
      </c>
      <c r="F8" s="2" t="s">
        <v>12</v>
      </c>
      <c r="G8" s="3"/>
    </row>
    <row r="9" spans="1:7" ht="15.75">
      <c r="A9" s="31"/>
      <c r="B9" s="31"/>
      <c r="C9" s="31"/>
      <c r="D9" s="31"/>
      <c r="E9" s="49"/>
      <c r="F9" s="1" t="s">
        <v>13</v>
      </c>
      <c r="G9" s="1" t="s">
        <v>14</v>
      </c>
    </row>
    <row r="10" spans="1:7" ht="15.75">
      <c r="A10" s="13" t="s">
        <v>44</v>
      </c>
      <c r="B10" s="14"/>
      <c r="C10" s="15" t="s">
        <v>45</v>
      </c>
      <c r="D10" s="15"/>
      <c r="E10" s="16"/>
      <c r="F10" s="17"/>
      <c r="G10" s="17"/>
    </row>
    <row r="11" spans="1:7" ht="15.75">
      <c r="A11" s="13" t="s">
        <v>46</v>
      </c>
      <c r="B11" s="14" t="s">
        <v>34</v>
      </c>
      <c r="C11" s="15" t="s">
        <v>47</v>
      </c>
      <c r="D11" s="15" t="s">
        <v>20</v>
      </c>
      <c r="E11" s="16">
        <v>1</v>
      </c>
      <c r="F11" s="17">
        <v>320.73</v>
      </c>
      <c r="G11" s="17">
        <v>320.73</v>
      </c>
    </row>
    <row r="12" spans="1:7" ht="15.75">
      <c r="A12" s="13" t="s">
        <v>48</v>
      </c>
      <c r="B12" s="14" t="s">
        <v>21</v>
      </c>
      <c r="C12" s="15" t="s">
        <v>49</v>
      </c>
      <c r="D12" s="15" t="s">
        <v>22</v>
      </c>
      <c r="E12" s="16">
        <v>1</v>
      </c>
      <c r="F12" s="17">
        <v>14111.83</v>
      </c>
      <c r="G12" s="17">
        <v>14111.83</v>
      </c>
    </row>
    <row r="13" spans="1:7" ht="15.75">
      <c r="A13" s="13" t="s">
        <v>50</v>
      </c>
      <c r="B13" s="14" t="s">
        <v>51</v>
      </c>
      <c r="C13" s="15" t="s">
        <v>23</v>
      </c>
      <c r="D13" s="15" t="s">
        <v>20</v>
      </c>
      <c r="E13" s="16">
        <v>1</v>
      </c>
      <c r="F13" s="17">
        <v>1309.77</v>
      </c>
      <c r="G13" s="17">
        <v>1309.77</v>
      </c>
    </row>
    <row r="14" spans="1:7" ht="15.75">
      <c r="A14" s="13" t="s">
        <v>52</v>
      </c>
      <c r="B14" s="14"/>
      <c r="C14" s="15" t="s">
        <v>31</v>
      </c>
      <c r="D14" s="15"/>
      <c r="E14" s="16"/>
      <c r="F14" s="17"/>
      <c r="G14" s="17">
        <v>0</v>
      </c>
    </row>
    <row r="15" spans="1:7" ht="45">
      <c r="A15" s="13" t="s">
        <v>53</v>
      </c>
      <c r="B15" s="14" t="s">
        <v>35</v>
      </c>
      <c r="C15" s="15" t="s">
        <v>54</v>
      </c>
      <c r="D15" s="15" t="s">
        <v>24</v>
      </c>
      <c r="E15" s="16">
        <v>4</v>
      </c>
      <c r="F15" s="17">
        <v>414.42</v>
      </c>
      <c r="G15" s="17">
        <v>1657.68</v>
      </c>
    </row>
    <row r="16" spans="1:7" ht="15.75">
      <c r="A16" s="13" t="s">
        <v>55</v>
      </c>
      <c r="B16" s="14"/>
      <c r="C16" s="15" t="s">
        <v>56</v>
      </c>
      <c r="D16" s="15"/>
      <c r="E16" s="16"/>
      <c r="F16" s="17"/>
      <c r="G16" s="17">
        <v>0</v>
      </c>
    </row>
    <row r="17" spans="1:7" ht="45">
      <c r="A17" s="13" t="s">
        <v>57</v>
      </c>
      <c r="B17" s="14" t="s">
        <v>58</v>
      </c>
      <c r="C17" s="15" t="s">
        <v>59</v>
      </c>
      <c r="D17" s="15" t="s">
        <v>22</v>
      </c>
      <c r="E17" s="16">
        <v>1</v>
      </c>
      <c r="F17" s="17">
        <v>26937.21</v>
      </c>
      <c r="G17" s="17">
        <v>26937.21</v>
      </c>
    </row>
    <row r="18" spans="1:7" ht="15.75">
      <c r="A18" s="13" t="s">
        <v>60</v>
      </c>
      <c r="B18" s="14"/>
      <c r="C18" s="15" t="s">
        <v>29</v>
      </c>
      <c r="D18" s="15"/>
      <c r="E18" s="16"/>
      <c r="F18" s="17"/>
      <c r="G18" s="17">
        <v>0</v>
      </c>
    </row>
    <row r="19" spans="1:7" ht="15.75">
      <c r="A19" s="13" t="s">
        <v>61</v>
      </c>
      <c r="B19" s="14"/>
      <c r="C19" s="15" t="s">
        <v>62</v>
      </c>
      <c r="D19" s="15"/>
      <c r="E19" s="16"/>
      <c r="F19" s="17"/>
      <c r="G19" s="17">
        <v>0</v>
      </c>
    </row>
    <row r="20" spans="1:7" ht="45">
      <c r="A20" s="13" t="s">
        <v>63</v>
      </c>
      <c r="B20" s="14" t="s">
        <v>64</v>
      </c>
      <c r="C20" s="15" t="s">
        <v>65</v>
      </c>
      <c r="D20" s="15" t="s">
        <v>28</v>
      </c>
      <c r="E20" s="16">
        <v>7316.5</v>
      </c>
      <c r="F20" s="17">
        <v>6.16</v>
      </c>
      <c r="G20" s="17">
        <v>45069.64</v>
      </c>
    </row>
    <row r="21" spans="1:7" ht="30">
      <c r="A21" s="13" t="s">
        <v>66</v>
      </c>
      <c r="B21" s="14" t="s">
        <v>67</v>
      </c>
      <c r="C21" s="15" t="s">
        <v>68</v>
      </c>
      <c r="D21" s="15" t="s">
        <v>28</v>
      </c>
      <c r="E21" s="16">
        <v>445.8</v>
      </c>
      <c r="F21" s="17">
        <v>18.8</v>
      </c>
      <c r="G21" s="17">
        <v>8381.0400000000009</v>
      </c>
    </row>
    <row r="22" spans="1:7" ht="15.75">
      <c r="A22" s="13" t="s">
        <v>69</v>
      </c>
      <c r="B22" s="14"/>
      <c r="C22" s="15" t="s">
        <v>70</v>
      </c>
      <c r="D22" s="15"/>
      <c r="E22" s="16"/>
      <c r="F22" s="17"/>
      <c r="G22" s="17">
        <v>0</v>
      </c>
    </row>
    <row r="23" spans="1:7" ht="45">
      <c r="A23" s="13" t="s">
        <v>71</v>
      </c>
      <c r="B23" s="14" t="s">
        <v>72</v>
      </c>
      <c r="C23" s="15" t="s">
        <v>73</v>
      </c>
      <c r="D23" s="15" t="s">
        <v>20</v>
      </c>
      <c r="E23" s="16">
        <v>12</v>
      </c>
      <c r="F23" s="17">
        <v>12.84</v>
      </c>
      <c r="G23" s="17">
        <v>154.08000000000001</v>
      </c>
    </row>
    <row r="24" spans="1:7" ht="90">
      <c r="A24" s="13" t="s">
        <v>74</v>
      </c>
      <c r="B24" s="14" t="s">
        <v>75</v>
      </c>
      <c r="C24" s="15" t="s">
        <v>76</v>
      </c>
      <c r="D24" s="15" t="s">
        <v>20</v>
      </c>
      <c r="E24" s="16">
        <v>12</v>
      </c>
      <c r="F24" s="17">
        <v>211.73</v>
      </c>
      <c r="G24" s="17">
        <v>2540.7600000000002</v>
      </c>
    </row>
    <row r="25" spans="1:7" ht="30">
      <c r="A25" s="13" t="s">
        <v>77</v>
      </c>
      <c r="B25" s="14" t="s">
        <v>78</v>
      </c>
      <c r="C25" s="15" t="s">
        <v>79</v>
      </c>
      <c r="D25" s="15" t="s">
        <v>28</v>
      </c>
      <c r="E25" s="16">
        <v>2</v>
      </c>
      <c r="F25" s="17">
        <v>59.45</v>
      </c>
      <c r="G25" s="17">
        <v>118.9</v>
      </c>
    </row>
    <row r="26" spans="1:7" ht="15.75">
      <c r="A26" s="13" t="s">
        <v>80</v>
      </c>
      <c r="B26" s="14"/>
      <c r="C26" s="15" t="s">
        <v>32</v>
      </c>
      <c r="D26" s="15"/>
      <c r="E26" s="16"/>
      <c r="F26" s="17"/>
      <c r="G26" s="17">
        <v>0</v>
      </c>
    </row>
    <row r="27" spans="1:7" ht="30">
      <c r="A27" s="13" t="s">
        <v>81</v>
      </c>
      <c r="B27" s="14" t="s">
        <v>82</v>
      </c>
      <c r="C27" s="15" t="s">
        <v>83</v>
      </c>
      <c r="D27" s="15" t="s">
        <v>20</v>
      </c>
      <c r="E27" s="16">
        <v>48</v>
      </c>
      <c r="F27" s="17">
        <v>20.92</v>
      </c>
      <c r="G27" s="17">
        <v>1004.16</v>
      </c>
    </row>
    <row r="28" spans="1:7" ht="15.75">
      <c r="A28" s="13" t="s">
        <v>84</v>
      </c>
      <c r="B28" s="14" t="s">
        <v>85</v>
      </c>
      <c r="C28" s="15" t="s">
        <v>86</v>
      </c>
      <c r="D28" s="15" t="s">
        <v>20</v>
      </c>
      <c r="E28" s="16">
        <v>48</v>
      </c>
      <c r="F28" s="17">
        <v>0.96</v>
      </c>
      <c r="G28" s="17">
        <v>46.08</v>
      </c>
    </row>
    <row r="29" spans="1:7" ht="15.75">
      <c r="A29" s="13" t="s">
        <v>87</v>
      </c>
      <c r="B29" s="14"/>
      <c r="C29" s="15" t="s">
        <v>30</v>
      </c>
      <c r="D29" s="15"/>
      <c r="E29" s="16"/>
      <c r="F29" s="17"/>
      <c r="G29" s="17">
        <v>0</v>
      </c>
    </row>
    <row r="30" spans="1:7" ht="15.75">
      <c r="A30" s="13" t="s">
        <v>88</v>
      </c>
      <c r="B30" s="14" t="s">
        <v>89</v>
      </c>
      <c r="C30" s="15" t="s">
        <v>90</v>
      </c>
      <c r="D30" s="15" t="s">
        <v>20</v>
      </c>
      <c r="E30" s="16">
        <v>1</v>
      </c>
      <c r="F30" s="17">
        <v>1309.77</v>
      </c>
      <c r="G30" s="17">
        <v>1309.77</v>
      </c>
    </row>
    <row r="31" spans="1:7" ht="15.75" customHeight="1" thickBot="1">
      <c r="A31" s="55" t="s">
        <v>33</v>
      </c>
      <c r="B31" s="55"/>
      <c r="C31" s="55"/>
      <c r="D31" s="55"/>
      <c r="E31" s="55"/>
      <c r="F31" s="55"/>
      <c r="G31" s="23">
        <f>SUM(G10:G30)</f>
        <v>102961.65</v>
      </c>
    </row>
    <row r="32" spans="1:7" ht="15.75" customHeight="1" thickBot="1">
      <c r="A32" s="27" t="s">
        <v>36</v>
      </c>
      <c r="B32" s="28"/>
      <c r="C32" s="28"/>
      <c r="D32" s="28"/>
      <c r="E32" s="28"/>
      <c r="F32" s="28"/>
      <c r="G32" s="29"/>
    </row>
    <row r="33" spans="1:7" ht="15.75">
      <c r="A33" s="24"/>
      <c r="B33" s="24"/>
      <c r="C33" s="50" t="s">
        <v>91</v>
      </c>
      <c r="D33" s="25"/>
      <c r="E33" s="18"/>
      <c r="F33" s="21"/>
      <c r="G33" s="21"/>
    </row>
    <row r="34" spans="1:7" ht="15.75">
      <c r="A34" s="13">
        <v>1</v>
      </c>
      <c r="B34" s="13"/>
      <c r="C34" s="51" t="s">
        <v>45</v>
      </c>
      <c r="D34" s="12"/>
      <c r="E34" s="18"/>
      <c r="F34" s="17"/>
      <c r="G34" s="17"/>
    </row>
    <row r="35" spans="1:7" ht="15.75">
      <c r="A35" s="13" t="s">
        <v>19</v>
      </c>
      <c r="B35" s="13" t="s">
        <v>92</v>
      </c>
      <c r="C35" s="12" t="s">
        <v>47</v>
      </c>
      <c r="D35" s="12" t="s">
        <v>20</v>
      </c>
      <c r="E35" s="18">
        <v>1</v>
      </c>
      <c r="F35" s="17">
        <v>320.73</v>
      </c>
      <c r="G35" s="17">
        <f>TRUNC(E35*F35,2)</f>
        <v>320.73</v>
      </c>
    </row>
    <row r="36" spans="1:7" ht="15.75">
      <c r="A36" s="13">
        <v>4</v>
      </c>
      <c r="B36" s="13"/>
      <c r="C36" s="51" t="s">
        <v>29</v>
      </c>
      <c r="D36" s="12"/>
      <c r="E36" s="18"/>
      <c r="F36" s="17"/>
      <c r="G36" s="17"/>
    </row>
    <row r="37" spans="1:7" ht="15.75">
      <c r="A37" s="13" t="s">
        <v>25</v>
      </c>
      <c r="B37" s="13"/>
      <c r="C37" s="51" t="s">
        <v>62</v>
      </c>
      <c r="D37" s="12"/>
      <c r="E37" s="18"/>
      <c r="F37" s="17"/>
      <c r="G37" s="17"/>
    </row>
    <row r="38" spans="1:7" ht="47.25">
      <c r="A38" s="13" t="s">
        <v>93</v>
      </c>
      <c r="B38" s="13" t="s">
        <v>64</v>
      </c>
      <c r="C38" s="12" t="s">
        <v>65</v>
      </c>
      <c r="D38" s="12" t="s">
        <v>28</v>
      </c>
      <c r="E38" s="18">
        <v>419.54</v>
      </c>
      <c r="F38" s="17">
        <v>6.16</v>
      </c>
      <c r="G38" s="17">
        <f t="shared" ref="G38:G50" si="0">TRUNC(E38*F38,2)</f>
        <v>2584.36</v>
      </c>
    </row>
    <row r="39" spans="1:7" ht="31.5">
      <c r="A39" s="13" t="s">
        <v>94</v>
      </c>
      <c r="B39" s="13" t="s">
        <v>67</v>
      </c>
      <c r="C39" s="12" t="s">
        <v>68</v>
      </c>
      <c r="D39" s="12" t="s">
        <v>28</v>
      </c>
      <c r="E39" s="18">
        <v>201</v>
      </c>
      <c r="F39" s="17">
        <v>18.8</v>
      </c>
      <c r="G39" s="17">
        <f t="shared" si="0"/>
        <v>3778.8</v>
      </c>
    </row>
    <row r="40" spans="1:7" ht="15.75">
      <c r="A40" s="13"/>
      <c r="B40" s="13"/>
      <c r="C40" s="51" t="s">
        <v>37</v>
      </c>
      <c r="D40" s="12"/>
      <c r="E40" s="18"/>
      <c r="F40" s="17"/>
      <c r="G40" s="17"/>
    </row>
    <row r="41" spans="1:7" ht="15.75">
      <c r="A41" s="13">
        <v>3</v>
      </c>
      <c r="B41" s="13"/>
      <c r="C41" s="51" t="s">
        <v>56</v>
      </c>
      <c r="D41" s="12"/>
      <c r="E41" s="18"/>
      <c r="F41" s="17"/>
      <c r="G41" s="17"/>
    </row>
    <row r="42" spans="1:7" ht="31.5">
      <c r="A42" s="13" t="s">
        <v>95</v>
      </c>
      <c r="B42" s="13" t="s">
        <v>96</v>
      </c>
      <c r="C42" s="12" t="s">
        <v>97</v>
      </c>
      <c r="D42" s="12" t="s">
        <v>98</v>
      </c>
      <c r="E42" s="18">
        <v>48</v>
      </c>
      <c r="F42" s="17">
        <v>34.28</v>
      </c>
      <c r="G42" s="17">
        <f t="shared" si="0"/>
        <v>1645.44</v>
      </c>
    </row>
    <row r="43" spans="1:7" ht="15.75">
      <c r="A43" s="13" t="s">
        <v>25</v>
      </c>
      <c r="B43" s="13"/>
      <c r="C43" s="12" t="s">
        <v>62</v>
      </c>
      <c r="D43" s="12"/>
      <c r="E43" s="19"/>
      <c r="F43" s="17"/>
      <c r="G43" s="17"/>
    </row>
    <row r="44" spans="1:7" ht="30">
      <c r="A44" s="9" t="s">
        <v>99</v>
      </c>
      <c r="B44" s="5" t="s">
        <v>100</v>
      </c>
      <c r="C44" s="10" t="s">
        <v>101</v>
      </c>
      <c r="D44" s="5" t="s">
        <v>28</v>
      </c>
      <c r="E44" s="11">
        <v>6745</v>
      </c>
      <c r="F44" s="20">
        <v>0.56000000000000005</v>
      </c>
      <c r="G44" s="17">
        <f t="shared" si="0"/>
        <v>3777.2</v>
      </c>
    </row>
    <row r="45" spans="1:7" ht="30">
      <c r="A45" s="6" t="s">
        <v>102</v>
      </c>
      <c r="B45" s="7" t="s">
        <v>103</v>
      </c>
      <c r="C45" s="8" t="s">
        <v>104</v>
      </c>
      <c r="D45" s="7" t="s">
        <v>28</v>
      </c>
      <c r="E45" s="11">
        <v>445.81</v>
      </c>
      <c r="F45" s="20">
        <v>0.73</v>
      </c>
      <c r="G45" s="17">
        <f t="shared" si="0"/>
        <v>325.44</v>
      </c>
    </row>
    <row r="46" spans="1:7">
      <c r="A46" s="6" t="s">
        <v>26</v>
      </c>
      <c r="B46" s="7"/>
      <c r="C46" s="8" t="s">
        <v>70</v>
      </c>
      <c r="D46" s="7"/>
      <c r="E46" s="11"/>
      <c r="F46" s="20"/>
      <c r="G46" s="17"/>
    </row>
    <row r="47" spans="1:7">
      <c r="A47" s="6" t="s">
        <v>105</v>
      </c>
      <c r="B47" s="7" t="s">
        <v>106</v>
      </c>
      <c r="C47" s="8" t="s">
        <v>107</v>
      </c>
      <c r="D47" s="7"/>
      <c r="E47" s="11">
        <v>37</v>
      </c>
      <c r="F47" s="20">
        <v>3.6</v>
      </c>
      <c r="G47" s="17">
        <f t="shared" si="0"/>
        <v>133.19999999999999</v>
      </c>
    </row>
    <row r="48" spans="1:7">
      <c r="A48" s="9" t="s">
        <v>27</v>
      </c>
      <c r="B48" s="5"/>
      <c r="C48" s="10" t="s">
        <v>32</v>
      </c>
      <c r="D48" s="5"/>
      <c r="E48" s="11"/>
      <c r="F48" s="20"/>
      <c r="G48" s="17"/>
    </row>
    <row r="49" spans="1:7">
      <c r="A49" s="6" t="s">
        <v>108</v>
      </c>
      <c r="B49" s="7" t="s">
        <v>109</v>
      </c>
      <c r="C49" s="8" t="s">
        <v>110</v>
      </c>
      <c r="D49" s="7" t="s">
        <v>20</v>
      </c>
      <c r="E49" s="11">
        <v>48</v>
      </c>
      <c r="F49" s="20">
        <v>74.849999999999994</v>
      </c>
      <c r="G49" s="17">
        <f t="shared" si="0"/>
        <v>3592.8</v>
      </c>
    </row>
    <row r="50" spans="1:7">
      <c r="A50" s="6" t="s">
        <v>111</v>
      </c>
      <c r="B50" s="7" t="s">
        <v>112</v>
      </c>
      <c r="C50" s="8" t="s">
        <v>113</v>
      </c>
      <c r="D50" s="7" t="s">
        <v>20</v>
      </c>
      <c r="E50" s="11">
        <v>48</v>
      </c>
      <c r="F50" s="20">
        <v>199.62</v>
      </c>
      <c r="G50" s="17">
        <f t="shared" si="0"/>
        <v>9581.76</v>
      </c>
    </row>
    <row r="51" spans="1:7">
      <c r="A51" s="22"/>
      <c r="B51" s="22"/>
      <c r="C51" s="52" t="s">
        <v>38</v>
      </c>
      <c r="D51" s="53"/>
      <c r="E51" s="53"/>
      <c r="F51" s="54"/>
      <c r="G51" s="23">
        <f>SUM(G35:G50)</f>
        <v>25739.730000000003</v>
      </c>
    </row>
  </sheetData>
  <mergeCells count="19">
    <mergeCell ref="C8:C9"/>
    <mergeCell ref="B8:B9"/>
    <mergeCell ref="A8:A9"/>
    <mergeCell ref="F1:G1"/>
    <mergeCell ref="F2:G2"/>
    <mergeCell ref="F3:G3"/>
    <mergeCell ref="A1:D1"/>
    <mergeCell ref="A2:D3"/>
    <mergeCell ref="F4:G4"/>
    <mergeCell ref="F7:G7"/>
    <mergeCell ref="F5:G5"/>
    <mergeCell ref="A4:D5"/>
    <mergeCell ref="A6:D7"/>
    <mergeCell ref="F6:G6"/>
    <mergeCell ref="E8:E9"/>
    <mergeCell ref="D8:D9"/>
    <mergeCell ref="A31:F31"/>
    <mergeCell ref="A32:G32"/>
    <mergeCell ref="C51:F51"/>
  </mergeCells>
  <conditionalFormatting sqref="A45:A46">
    <cfRule type="duplicateValues" dxfId="2" priority="116"/>
  </conditionalFormatting>
  <conditionalFormatting sqref="A47">
    <cfRule type="duplicateValues" dxfId="1" priority="115"/>
  </conditionalFormatting>
  <conditionalFormatting sqref="A44 A48:A50">
    <cfRule type="duplicateValues" dxfId="0" priority="12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2026-05-22T18:30:13Z</dcterms:modified>
</cp:coreProperties>
</file>