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31" i="1"/>
  <c r="G38" i="1"/>
  <c r="G51" i="1" s="1"/>
  <c r="G39" i="1"/>
  <c r="G42" i="1"/>
  <c r="G44" i="1"/>
  <c r="G45" i="1"/>
  <c r="G47" i="1"/>
  <c r="G49" i="1"/>
  <c r="G50" i="1"/>
  <c r="G35" i="1"/>
</calcChain>
</file>

<file path=xl/sharedStrings.xml><?xml version="1.0" encoding="utf-8"?>
<sst xmlns="http://schemas.openxmlformats.org/spreadsheetml/2006/main" count="143" uniqueCount="114">
  <si>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</si>
  <si>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</si>
  <si>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</si>
  <si>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</si>
  <si>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</si>
  <si>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</si>
  <si>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</si>
  <si>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</si>
  <si>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</si>
  <si>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</si>
  <si>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</si>
  <si>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</si>
  <si>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</si>
  <si>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</si>
  <si>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</si>
  <si>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</si>
  <si>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</si>
  <si>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</si>
  <si>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</si>
  <si>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1.1</t>
  </si>
  <si>
    <t>un</t>
  </si>
  <si>
    <t>401010-8</t>
  </si>
  <si>
    <t>un/mês</t>
  </si>
  <si>
    <t>Mobilização da obra (pessoal, máquinas e equipamentos).</t>
  </si>
  <si>
    <t>m²</t>
  </si>
  <si>
    <t>4.1</t>
  </si>
  <si>
    <t>4.2</t>
  </si>
  <si>
    <t>4.3</t>
  </si>
  <si>
    <t>m</t>
  </si>
  <si>
    <t>INSTALAÇÕES ELÉTRICAS</t>
  </si>
  <si>
    <t>DESMOBILIZAÇÃO DA OBRA</t>
  </si>
  <si>
    <t>CANTEIRO DE OBRA</t>
  </si>
  <si>
    <t>LUMINÁRIAS</t>
  </si>
  <si>
    <t>TOTAL MEDIDO DO CONTRATO</t>
  </si>
  <si>
    <t>439519-0</t>
  </si>
  <si>
    <t>501875-7</t>
  </si>
  <si>
    <t>2º TERMO ADITIVO</t>
  </si>
  <si>
    <t>SERVIÇOS EXTRAS</t>
  </si>
  <si>
    <t>MEDIDO 2º TERMO ADITIVO</t>
  </si>
  <si>
    <t>DATA DE ENCERRAMENTO</t>
  </si>
  <si>
    <t>Serviços de Substituição da Rede Elétrica de Baixa Tensão da iluminação externa (Área de Estacionamento) do Fórum Des. Rodolfo Aureliano)</t>
  </si>
  <si>
    <t>Av. Des. Guerra Barreto, s/n, Bairro: Ilha Joana Bezerra, Recife/PE - CEP: 50.080-900</t>
  </si>
  <si>
    <t>048/2024 -TJPE</t>
  </si>
  <si>
    <t>R B SERVIÇOS DE OBRAS E REFORMAS DE ENGENHARIA LTDA</t>
  </si>
  <si>
    <t xml:space="preserve"> 1 </t>
  </si>
  <si>
    <t>ART, ADMINISTRAÇÃO E MOBILIZAÇÃO DA OBRA</t>
  </si>
  <si>
    <t xml:space="preserve"> 1.1 </t>
  </si>
  <si>
    <t>ART Execução de Obra</t>
  </si>
  <si>
    <t xml:space="preserve"> 1.2 </t>
  </si>
  <si>
    <t>Administração Local</t>
  </si>
  <si>
    <t xml:space="preserve"> 1.3 </t>
  </si>
  <si>
    <t>570104-0</t>
  </si>
  <si>
    <t xml:space="preserve"> 2 </t>
  </si>
  <si>
    <t xml:space="preserve"> 2.1 </t>
  </si>
  <si>
    <t>Placa de obra em lona plástica impressão digital alta resolução com acabamento em ilhós, fixação em abraçadeiras de nylon, estrutura em ferro galvanizado.</t>
  </si>
  <si>
    <t xml:space="preserve"> 3 </t>
  </si>
  <si>
    <t>LOCAÇÃO DE MÁQUINAS E EQUIPAMENTOS</t>
  </si>
  <si>
    <t xml:space="preserve"> 3.1 </t>
  </si>
  <si>
    <t>573200-0</t>
  </si>
  <si>
    <t>Locação de Plataforma Aérea Articulada com alcance mínimo vertical de 20m e alcance mínimo horizontal de 10m, Modelo Z-60 ou equivalente.</t>
  </si>
  <si>
    <t xml:space="preserve"> 4 </t>
  </si>
  <si>
    <t xml:space="preserve"> 4.1 </t>
  </si>
  <si>
    <t>CONDUTORES</t>
  </si>
  <si>
    <t xml:space="preserve"> 4.1.1 </t>
  </si>
  <si>
    <t>573201-8</t>
  </si>
  <si>
    <t>Cabo de cobre flexível, classe 4 ou 5, seção nominal de 4mm², 0,6/1KV - 70ºC, com isolamento em composto termoplástico não halogenado - Fornecimento e instalação.</t>
  </si>
  <si>
    <t xml:space="preserve"> 4.1.2 </t>
  </si>
  <si>
    <t>573202-6</t>
  </si>
  <si>
    <t>Cabo Flexível PVC 0,6/1kV, 3 condutores de 4,0mm² - Fornecimento e instalação.</t>
  </si>
  <si>
    <t xml:space="preserve"> 4.2 </t>
  </si>
  <si>
    <t>PROTEÇÃO</t>
  </si>
  <si>
    <t xml:space="preserve"> 4.2.1 </t>
  </si>
  <si>
    <t>441932-4</t>
  </si>
  <si>
    <t>Disjuntor termomagnético monopolar, corrente nominal de 16A, padrão DIN, Siemens ou equivalente, incluindo terminal à compressão - Fornecimento e instalação.</t>
  </si>
  <si>
    <t xml:space="preserve"> 4.2.2 </t>
  </si>
  <si>
    <t>573207-7</t>
  </si>
  <si>
    <t>Programador horário com alimentação de 100 a 240VAC, uma saída a rele SPDT 16A – 250V, com led para identificação do status, display digital, função horário de verão, caixa em ABX, para fixação em trilho, com 40 memorias, para instalação e programação de sistemas de iluminação - Fornecimento e instalação.</t>
  </si>
  <si>
    <t xml:space="preserve"> 4.2.3 </t>
  </si>
  <si>
    <t>573209-3</t>
  </si>
  <si>
    <t>Trilho para fixação de disjuntor em quadro de distribuição, em ferro zincado, 32/35mm - Fornecimento e instalação.</t>
  </si>
  <si>
    <t xml:space="preserve"> 4.3 </t>
  </si>
  <si>
    <t xml:space="preserve"> 4.3.1 </t>
  </si>
  <si>
    <t>573233-6</t>
  </si>
  <si>
    <t>Shorting Cap para iluminação externa - Fornecimento e instalação.</t>
  </si>
  <si>
    <t xml:space="preserve"> 4.3.2 </t>
  </si>
  <si>
    <t>573208-5</t>
  </si>
  <si>
    <t>Retirada de relé fotoelétrico em poste.</t>
  </si>
  <si>
    <t xml:space="preserve"> 5 </t>
  </si>
  <si>
    <t xml:space="preserve"> 5.1 </t>
  </si>
  <si>
    <t>571781-7</t>
  </si>
  <si>
    <t>Desmobilização da obra (pessoal, máquinas e equipamentos).</t>
  </si>
  <si>
    <t>SERVIÇOS EXCEDENTES</t>
  </si>
  <si>
    <t>226370-0</t>
  </si>
  <si>
    <t>4.1.1</t>
  </si>
  <si>
    <t>4.1.2</t>
  </si>
  <si>
    <t>E01</t>
  </si>
  <si>
    <t>594407-4</t>
  </si>
  <si>
    <t xml:space="preserve">Operador de máquinas e equipamentos com encargos complementares </t>
  </si>
  <si>
    <t>H</t>
  </si>
  <si>
    <t>E02</t>
  </si>
  <si>
    <t>485904-9</t>
  </si>
  <si>
    <t xml:space="preserve">Remoção de cabos elétricos, com seção maior que 2,5mm² e menor que 10mm², de forma manual, sem aproveitamento. </t>
  </si>
  <si>
    <t>E03</t>
  </si>
  <si>
    <t>530565-9</t>
  </si>
  <si>
    <t xml:space="preserve">Remoção de cabos elétricos, com seção de 10mm², forma manual, sem reaproveitamento. </t>
  </si>
  <si>
    <t>E04</t>
  </si>
  <si>
    <t>594231-4</t>
  </si>
  <si>
    <t>Retirada e reinstalação de disjuntor monofásico até 32 A</t>
  </si>
  <si>
    <t>E05</t>
  </si>
  <si>
    <t>566974-0</t>
  </si>
  <si>
    <t>Remoção de luminária externa instalada em braço de ferro</t>
  </si>
  <si>
    <t>E06</t>
  </si>
  <si>
    <t>352131-1</t>
  </si>
  <si>
    <t>Recolocação de luminária externa instalada em 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</si>
</sst>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51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left" vertical="center" wrapText="1"/>
    </xf>
    <xf numFmtId="2" fontId="0" fillId="2" borderId="32" xfId="0" applyNumberFormat="1" applyFont="1" applyFill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167" fontId="53" fillId="0" borderId="8" xfId="0" applyNumberFormat="1" applyFont="1" applyBorder="1" applyAlignment="1">
      <alignment horizontal="center" vertical="center"/>
    </xf>
    <xf numFmtId="44" fontId="1" fillId="0" borderId="32" xfId="447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2" fontId="51" fillId="0" borderId="8" xfId="0" applyNumberFormat="1" applyFont="1" applyBorder="1" applyAlignment="1">
      <alignment horizontal="center" vertical="center"/>
    </xf>
    <xf numFmtId="44" fontId="1" fillId="2" borderId="32" xfId="447" applyFont="1" applyFill="1" applyBorder="1" applyAlignment="1">
      <alignment horizontal="center" vertical="center" wrapText="1"/>
    </xf>
    <xf numFmtId="44" fontId="1" fillId="0" borderId="8" xfId="447" applyFont="1" applyBorder="1" applyAlignment="1">
      <alignment horizontal="center" vertical="center"/>
    </xf>
    <xf numFmtId="0" fontId="50" fillId="55" borderId="32" xfId="0" applyFont="1" applyFill="1" applyBorder="1"/>
    <xf numFmtId="44" fontId="50" fillId="55" borderId="32" xfId="447" applyFont="1" applyFill="1" applyBorder="1"/>
    <xf numFmtId="0" fontId="0" fillId="0" borderId="8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 wrapText="1"/>
    </xf>
    <xf numFmtId="14" fontId="48" fillId="0" borderId="32" xfId="0" applyNumberFormat="1" applyFont="1" applyBorder="1" applyAlignment="1">
      <alignment horizontal="left" vertical="center" wrapText="1"/>
    </xf>
    <xf numFmtId="0" fontId="5" fillId="56" borderId="39" xfId="0" applyFont="1" applyFill="1" applyBorder="1" applyAlignment="1">
      <alignment horizontal="center" vertical="center"/>
    </xf>
    <xf numFmtId="0" fontId="5" fillId="56" borderId="40" xfId="0" applyFont="1" applyFill="1" applyBorder="1" applyAlignment="1">
      <alignment horizontal="center" vertical="center"/>
    </xf>
    <xf numFmtId="0" fontId="5" fillId="56" borderId="41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0" fillId="55" borderId="6" xfId="0" applyFont="1" applyFill="1" applyBorder="1" applyAlignment="1">
      <alignment horizontal="right"/>
    </xf>
    <xf numFmtId="0" fontId="50" fillId="55" borderId="42" xfId="0" applyFont="1" applyFill="1" applyBorder="1" applyAlignment="1">
      <alignment horizontal="right"/>
    </xf>
    <xf numFmtId="0" fontId="50" fillId="55" borderId="33" xfId="0" applyFont="1" applyFill="1" applyBorder="1" applyAlignment="1">
      <alignment horizontal="right"/>
    </xf>
    <xf numFmtId="0" fontId="50" fillId="55" borderId="32" xfId="0" applyFont="1" applyFill="1" applyBorder="1" applyAlignment="1">
      <alignment horizontal="right" vertical="center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F8" sqref="F8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36.75" customHeight="1">
      <c r="A1" s="34" t="s">
        <v>0</v>
      </c>
      <c r="B1" s="35"/>
      <c r="C1" s="35"/>
      <c r="D1" s="35"/>
      <c r="E1" s="4" t="s">
        <v>1</v>
      </c>
      <c r="F1" s="32" t="s">
        <v>40</v>
      </c>
      <c r="G1" s="32"/>
    </row>
    <row r="2" spans="1:7" ht="29.25" customHeight="1">
      <c r="A2" s="36" t="s">
        <v>2</v>
      </c>
      <c r="B2" s="37"/>
      <c r="C2" s="37"/>
      <c r="D2" s="38"/>
      <c r="E2" s="4" t="s">
        <v>3</v>
      </c>
      <c r="F2" s="32" t="s">
        <v>41</v>
      </c>
      <c r="G2" s="32"/>
    </row>
    <row r="3" spans="1:7">
      <c r="A3" s="36"/>
      <c r="B3" s="37"/>
      <c r="C3" s="37"/>
      <c r="D3" s="38"/>
      <c r="E3" s="4" t="s">
        <v>5</v>
      </c>
      <c r="F3" s="33" t="s">
        <v>42</v>
      </c>
      <c r="G3" s="33"/>
    </row>
    <row r="4" spans="1:7" ht="30" customHeight="1">
      <c r="A4" s="36" t="s">
        <v>4</v>
      </c>
      <c r="B4" s="37"/>
      <c r="C4" s="37"/>
      <c r="D4" s="38"/>
      <c r="E4" s="4" t="s">
        <v>16</v>
      </c>
      <c r="F4" s="33" t="s">
        <v>17</v>
      </c>
      <c r="G4" s="33"/>
    </row>
    <row r="5" spans="1:7" ht="30" customHeight="1">
      <c r="A5" s="40"/>
      <c r="B5" s="41"/>
      <c r="C5" s="41"/>
      <c r="D5" s="41"/>
      <c r="E5" s="4" t="s">
        <v>6</v>
      </c>
      <c r="F5" s="32" t="s">
        <v>43</v>
      </c>
      <c r="G5" s="32"/>
    </row>
    <row r="6" spans="1:7" ht="30" customHeight="1">
      <c r="A6" s="42" t="s">
        <v>15</v>
      </c>
      <c r="B6" s="42"/>
      <c r="C6" s="42"/>
      <c r="D6" s="43"/>
      <c r="E6" s="4" t="s">
        <v>18</v>
      </c>
      <c r="F6" s="46">
        <f>SUM(G31,G51)</f>
        <v>128701.38</v>
      </c>
      <c r="G6" s="47"/>
    </row>
    <row r="7" spans="1:7" ht="33" customHeight="1">
      <c r="A7" s="44"/>
      <c r="B7" s="44"/>
      <c r="C7" s="44"/>
      <c r="D7" s="45"/>
      <c r="E7" s="26" t="s">
        <v>39</v>
      </c>
      <c r="F7" s="39">
        <v>45453</v>
      </c>
      <c r="G7" s="39"/>
    </row>
    <row r="8" spans="1:7" ht="15.75">
      <c r="A8" s="30" t="s">
        <v>7</v>
      </c>
      <c r="B8" s="30" t="s">
        <v>8</v>
      </c>
      <c r="C8" s="30" t="s">
        <v>9</v>
      </c>
      <c r="D8" s="30" t="s">
        <v>10</v>
      </c>
      <c r="E8" s="48" t="s">
        <v>11</v>
      </c>
      <c r="F8" s="2" t="s">
        <v>12</v>
      </c>
      <c r="G8" s="3"/>
    </row>
    <row r="9" spans="1:7" ht="15.75">
      <c r="A9" s="31"/>
      <c r="B9" s="31"/>
      <c r="C9" s="31"/>
      <c r="D9" s="31"/>
      <c r="E9" s="49"/>
      <c r="F9" s="1" t="s">
        <v>13</v>
      </c>
      <c r="G9" s="1" t="s">
        <v>14</v>
      </c>
    </row>
    <row r="10" spans="1:7" ht="15.75">
      <c r="A10" s="13" t="s">
        <v>44</v>
      </c>
      <c r="B10" s="14"/>
      <c r="C10" s="15" t="s">
        <v>45</v>
      </c>
      <c r="D10" s="15"/>
      <c r="E10" s="16"/>
      <c r="F10" s="17"/>
      <c r="G10" s="17"/>
    </row>
    <row r="11" spans="1:7" ht="15.75">
      <c r="A11" s="13" t="s">
        <v>46</v>
      </c>
      <c r="B11" s="14" t="s">
        <v>34</v>
      </c>
      <c r="C11" s="15" t="s">
        <v>47</v>
      </c>
      <c r="D11" s="15" t="s">
        <v>20</v>
      </c>
      <c r="E11" s="16">
        <v>1</v>
      </c>
      <c r="F11" s="17">
        <v>320.73</v>
      </c>
      <c r="G11" s="17">
        <v>320.73</v>
      </c>
    </row>
    <row r="12" spans="1:7" ht="15.75">
      <c r="A12" s="13" t="s">
        <v>48</v>
      </c>
      <c r="B12" s="14" t="s">
        <v>21</v>
      </c>
      <c r="C12" s="15" t="s">
        <v>49</v>
      </c>
      <c r="D12" s="15" t="s">
        <v>22</v>
      </c>
      <c r="E12" s="16">
        <v>1</v>
      </c>
      <c r="F12" s="17">
        <v>14111.83</v>
      </c>
      <c r="G12" s="17">
        <v>14111.83</v>
      </c>
    </row>
    <row r="13" spans="1:7" ht="15.75">
      <c r="A13" s="13" t="s">
        <v>50</v>
      </c>
      <c r="B13" s="14" t="s">
        <v>51</v>
      </c>
      <c r="C13" s="15" t="s">
        <v>23</v>
      </c>
      <c r="D13" s="15" t="s">
        <v>20</v>
      </c>
      <c r="E13" s="16">
        <v>1</v>
      </c>
      <c r="F13" s="17">
        <v>1309.77</v>
      </c>
      <c r="G13" s="17">
        <v>1309.77</v>
      </c>
    </row>
    <row r="14" spans="1:7" ht="15.75">
      <c r="A14" s="13" t="s">
        <v>52</v>
      </c>
      <c r="B14" s="14"/>
      <c r="C14" s="15" t="s">
        <v>31</v>
      </c>
      <c r="D14" s="15"/>
      <c r="E14" s="16"/>
      <c r="F14" s="17"/>
      <c r="G14" s="17">
        <v>0</v>
      </c>
    </row>
    <row r="15" spans="1:7" ht="45">
      <c r="A15" s="13" t="s">
        <v>53</v>
      </c>
      <c r="B15" s="14" t="s">
        <v>35</v>
      </c>
      <c r="C15" s="15" t="s">
        <v>54</v>
      </c>
      <c r="D15" s="15" t="s">
        <v>24</v>
      </c>
      <c r="E15" s="16">
        <v>4</v>
      </c>
      <c r="F15" s="17">
        <v>414.42</v>
      </c>
      <c r="G15" s="17">
        <v>1657.68</v>
      </c>
    </row>
    <row r="16" spans="1:7" ht="15.75">
      <c r="A16" s="13" t="s">
        <v>55</v>
      </c>
      <c r="B16" s="14"/>
      <c r="C16" s="15" t="s">
        <v>56</v>
      </c>
      <c r="D16" s="15"/>
      <c r="E16" s="16"/>
      <c r="F16" s="17"/>
      <c r="G16" s="17">
        <v>0</v>
      </c>
    </row>
    <row r="17" spans="1:7" ht="45">
      <c r="A17" s="13" t="s">
        <v>57</v>
      </c>
      <c r="B17" s="14" t="s">
        <v>58</v>
      </c>
      <c r="C17" s="15" t="s">
        <v>59</v>
      </c>
      <c r="D17" s="15" t="s">
        <v>22</v>
      </c>
      <c r="E17" s="16">
        <v>1</v>
      </c>
      <c r="F17" s="17">
        <v>26937.21</v>
      </c>
      <c r="G17" s="17">
        <v>26937.21</v>
      </c>
    </row>
    <row r="18" spans="1:7" ht="15.75">
      <c r="A18" s="13" t="s">
        <v>60</v>
      </c>
      <c r="B18" s="14"/>
      <c r="C18" s="15" t="s">
        <v>29</v>
      </c>
      <c r="D18" s="15"/>
      <c r="E18" s="16"/>
      <c r="F18" s="17"/>
      <c r="G18" s="17">
        <v>0</v>
      </c>
    </row>
    <row r="19" spans="1:7" ht="15.75">
      <c r="A19" s="13" t="s">
        <v>61</v>
      </c>
      <c r="B19" s="14"/>
      <c r="C19" s="15" t="s">
        <v>62</v>
      </c>
      <c r="D19" s="15"/>
      <c r="E19" s="16"/>
      <c r="F19" s="17"/>
      <c r="G19" s="17">
        <v>0</v>
      </c>
    </row>
    <row r="20" spans="1:7" ht="45">
      <c r="A20" s="13" t="s">
        <v>63</v>
      </c>
      <c r="B20" s="14" t="s">
        <v>64</v>
      </c>
      <c r="C20" s="15" t="s">
        <v>65</v>
      </c>
      <c r="D20" s="15" t="s">
        <v>28</v>
      </c>
      <c r="E20" s="16">
        <v>7316.5</v>
      </c>
      <c r="F20" s="17">
        <v>6.16</v>
      </c>
      <c r="G20" s="17">
        <v>45069.64</v>
      </c>
    </row>
    <row r="21" spans="1:7" ht="30">
      <c r="A21" s="13" t="s">
        <v>66</v>
      </c>
      <c r="B21" s="14" t="s">
        <v>67</v>
      </c>
      <c r="C21" s="15" t="s">
        <v>68</v>
      </c>
      <c r="D21" s="15" t="s">
        <v>28</v>
      </c>
      <c r="E21" s="16">
        <v>445.8</v>
      </c>
      <c r="F21" s="17">
        <v>18.8</v>
      </c>
      <c r="G21" s="17">
        <v>8381.0400000000009</v>
      </c>
    </row>
    <row r="22" spans="1:7" ht="15.75">
      <c r="A22" s="13" t="s">
        <v>69</v>
      </c>
      <c r="B22" s="14"/>
      <c r="C22" s="15" t="s">
        <v>70</v>
      </c>
      <c r="D22" s="15"/>
      <c r="E22" s="16"/>
      <c r="F22" s="17"/>
      <c r="G22" s="17">
        <v>0</v>
      </c>
    </row>
    <row r="23" spans="1:7" ht="45">
      <c r="A23" s="13" t="s">
        <v>71</v>
      </c>
      <c r="B23" s="14" t="s">
        <v>72</v>
      </c>
      <c r="C23" s="15" t="s">
        <v>73</v>
      </c>
      <c r="D23" s="15" t="s">
        <v>20</v>
      </c>
      <c r="E23" s="16">
        <v>12</v>
      </c>
      <c r="F23" s="17">
        <v>12.84</v>
      </c>
      <c r="G23" s="17">
        <v>154.08000000000001</v>
      </c>
    </row>
    <row r="24" spans="1:7" ht="90">
      <c r="A24" s="13" t="s">
        <v>74</v>
      </c>
      <c r="B24" s="14" t="s">
        <v>75</v>
      </c>
      <c r="C24" s="15" t="s">
        <v>76</v>
      </c>
      <c r="D24" s="15" t="s">
        <v>20</v>
      </c>
      <c r="E24" s="16">
        <v>12</v>
      </c>
      <c r="F24" s="17">
        <v>211.73</v>
      </c>
      <c r="G24" s="17">
        <v>2540.7600000000002</v>
      </c>
    </row>
    <row r="25" spans="1:7" ht="30">
      <c r="A25" s="13" t="s">
        <v>77</v>
      </c>
      <c r="B25" s="14" t="s">
        <v>78</v>
      </c>
      <c r="C25" s="15" t="s">
        <v>79</v>
      </c>
      <c r="D25" s="15" t="s">
        <v>28</v>
      </c>
      <c r="E25" s="16">
        <v>2</v>
      </c>
      <c r="F25" s="17">
        <v>59.45</v>
      </c>
      <c r="G25" s="17">
        <v>118.9</v>
      </c>
    </row>
    <row r="26" spans="1:7" ht="15.75">
      <c r="A26" s="13" t="s">
        <v>80</v>
      </c>
      <c r="B26" s="14"/>
      <c r="C26" s="15" t="s">
        <v>32</v>
      </c>
      <c r="D26" s="15"/>
      <c r="E26" s="16"/>
      <c r="F26" s="17"/>
      <c r="G26" s="17">
        <v>0</v>
      </c>
    </row>
    <row r="27" spans="1:7" ht="30">
      <c r="A27" s="13" t="s">
        <v>81</v>
      </c>
      <c r="B27" s="14" t="s">
        <v>82</v>
      </c>
      <c r="C27" s="15" t="s">
        <v>83</v>
      </c>
      <c r="D27" s="15" t="s">
        <v>20</v>
      </c>
      <c r="E27" s="16">
        <v>48</v>
      </c>
      <c r="F27" s="17">
        <v>20.92</v>
      </c>
      <c r="G27" s="17">
        <v>1004.16</v>
      </c>
    </row>
    <row r="28" spans="1:7" ht="15.75">
      <c r="A28" s="13" t="s">
        <v>84</v>
      </c>
      <c r="B28" s="14" t="s">
        <v>85</v>
      </c>
      <c r="C28" s="15" t="s">
        <v>86</v>
      </c>
      <c r="D28" s="15" t="s">
        <v>20</v>
      </c>
      <c r="E28" s="16">
        <v>48</v>
      </c>
      <c r="F28" s="17">
        <v>0.96</v>
      </c>
      <c r="G28" s="17">
        <v>46.08</v>
      </c>
    </row>
    <row r="29" spans="1:7" ht="15.75">
      <c r="A29" s="13" t="s">
        <v>87</v>
      </c>
      <c r="B29" s="14"/>
      <c r="C29" s="15" t="s">
        <v>30</v>
      </c>
      <c r="D29" s="15"/>
      <c r="E29" s="16"/>
      <c r="F29" s="17"/>
      <c r="G29" s="17">
        <v>0</v>
      </c>
    </row>
    <row r="30" spans="1:7" ht="15.75">
      <c r="A30" s="13" t="s">
        <v>88</v>
      </c>
      <c r="B30" s="14" t="s">
        <v>89</v>
      </c>
      <c r="C30" s="15" t="s">
        <v>90</v>
      </c>
      <c r="D30" s="15" t="s">
        <v>20</v>
      </c>
      <c r="E30" s="16">
        <v>1</v>
      </c>
      <c r="F30" s="17">
        <v>1309.77</v>
      </c>
      <c r="G30" s="17">
        <v>1309.77</v>
      </c>
    </row>
    <row r="31" spans="1:7" ht="15.75" customHeight="1" thickBot="1">
      <c r="A31" s="55" t="s">
        <v>33</v>
      </c>
      <c r="B31" s="55"/>
      <c r="C31" s="55"/>
      <c r="D31" s="55"/>
      <c r="E31" s="55"/>
      <c r="F31" s="55"/>
      <c r="G31" s="23">
        <f>SUM(G10:G30)</f>
        <v>102961.65</v>
      </c>
    </row>
    <row r="32" spans="1:7" ht="15.75" customHeight="1" thickBot="1">
      <c r="A32" s="27" t="s">
        <v>36</v>
      </c>
      <c r="B32" s="28"/>
      <c r="C32" s="28"/>
      <c r="D32" s="28"/>
      <c r="E32" s="28"/>
      <c r="F32" s="28"/>
      <c r="G32" s="29"/>
    </row>
    <row r="33" spans="1:7" ht="15.75">
      <c r="A33" s="24"/>
      <c r="B33" s="24"/>
      <c r="C33" s="50" t="s">
        <v>91</v>
      </c>
      <c r="D33" s="25"/>
      <c r="E33" s="18"/>
      <c r="F33" s="21"/>
      <c r="G33" s="21"/>
    </row>
    <row r="34" spans="1:7" ht="15.75">
      <c r="A34" s="13">
        <v>1</v>
      </c>
      <c r="B34" s="13"/>
      <c r="C34" s="51" t="s">
        <v>45</v>
      </c>
      <c r="D34" s="12"/>
      <c r="E34" s="18"/>
      <c r="F34" s="17"/>
      <c r="G34" s="17"/>
    </row>
    <row r="35" spans="1:7" ht="15.75">
      <c r="A35" s="13" t="s">
        <v>19</v>
      </c>
      <c r="B35" s="13" t="s">
        <v>92</v>
      </c>
      <c r="C35" s="12" t="s">
        <v>47</v>
      </c>
      <c r="D35" s="12" t="s">
        <v>20</v>
      </c>
      <c r="E35" s="18">
        <v>1</v>
      </c>
      <c r="F35" s="17">
        <v>320.73</v>
      </c>
      <c r="G35" s="17">
        <f>TRUNC(E35*F35,2)</f>
        <v>320.73</v>
      </c>
    </row>
    <row r="36" spans="1:7" ht="15.75">
      <c r="A36" s="13">
        <v>4</v>
      </c>
      <c r="B36" s="13"/>
      <c r="C36" s="51" t="s">
        <v>29</v>
      </c>
      <c r="D36" s="12"/>
      <c r="E36" s="18"/>
      <c r="F36" s="17"/>
      <c r="G36" s="17"/>
    </row>
    <row r="37" spans="1:7" ht="15.75">
      <c r="A37" s="13" t="s">
        <v>25</v>
      </c>
      <c r="B37" s="13"/>
      <c r="C37" s="51" t="s">
        <v>62</v>
      </c>
      <c r="D37" s="12"/>
      <c r="E37" s="18"/>
      <c r="F37" s="17"/>
      <c r="G37" s="17"/>
    </row>
    <row r="38" spans="1:7" ht="47.25">
      <c r="A38" s="13" t="s">
        <v>93</v>
      </c>
      <c r="B38" s="13" t="s">
        <v>64</v>
      </c>
      <c r="C38" s="12" t="s">
        <v>65</v>
      </c>
      <c r="D38" s="12" t="s">
        <v>28</v>
      </c>
      <c r="E38" s="18">
        <v>419.54</v>
      </c>
      <c r="F38" s="17">
        <v>6.16</v>
      </c>
      <c r="G38" s="17">
        <f t="shared" ref="G38:G50" si="0">TRUNC(E38*F38,2)</f>
        <v>2584.36</v>
      </c>
    </row>
    <row r="39" spans="1:7" ht="31.5">
      <c r="A39" s="13" t="s">
        <v>94</v>
      </c>
      <c r="B39" s="13" t="s">
        <v>67</v>
      </c>
      <c r="C39" s="12" t="s">
        <v>68</v>
      </c>
      <c r="D39" s="12" t="s">
        <v>28</v>
      </c>
      <c r="E39" s="18">
        <v>201</v>
      </c>
      <c r="F39" s="17">
        <v>18.8</v>
      </c>
      <c r="G39" s="17">
        <f t="shared" si="0"/>
        <v>3778.8</v>
      </c>
    </row>
    <row r="40" spans="1:7" ht="15.75">
      <c r="A40" s="13"/>
      <c r="B40" s="13"/>
      <c r="C40" s="51" t="s">
        <v>37</v>
      </c>
      <c r="D40" s="12"/>
      <c r="E40" s="18"/>
      <c r="F40" s="17"/>
      <c r="G40" s="17"/>
    </row>
    <row r="41" spans="1:7" ht="15.75">
      <c r="A41" s="13">
        <v>3</v>
      </c>
      <c r="B41" s="13"/>
      <c r="C41" s="51" t="s">
        <v>56</v>
      </c>
      <c r="D41" s="12"/>
      <c r="E41" s="18"/>
      <c r="F41" s="17"/>
      <c r="G41" s="17"/>
    </row>
    <row r="42" spans="1:7" ht="31.5">
      <c r="A42" s="13" t="s">
        <v>95</v>
      </c>
      <c r="B42" s="13" t="s">
        <v>96</v>
      </c>
      <c r="C42" s="12" t="s">
        <v>97</v>
      </c>
      <c r="D42" s="12" t="s">
        <v>98</v>
      </c>
      <c r="E42" s="18">
        <v>48</v>
      </c>
      <c r="F42" s="17">
        <v>34.28</v>
      </c>
      <c r="G42" s="17">
        <f t="shared" si="0"/>
        <v>1645.44</v>
      </c>
    </row>
    <row r="43" spans="1:7" ht="15.75">
      <c r="A43" s="13" t="s">
        <v>25</v>
      </c>
      <c r="B43" s="13"/>
      <c r="C43" s="12" t="s">
        <v>62</v>
      </c>
      <c r="D43" s="12"/>
      <c r="E43" s="19"/>
      <c r="F43" s="17"/>
      <c r="G43" s="17"/>
    </row>
    <row r="44" spans="1:7" ht="30">
      <c r="A44" s="9" t="s">
        <v>99</v>
      </c>
      <c r="B44" s="5" t="s">
        <v>100</v>
      </c>
      <c r="C44" s="10" t="s">
        <v>101</v>
      </c>
      <c r="D44" s="5" t="s">
        <v>28</v>
      </c>
      <c r="E44" s="11">
        <v>6745</v>
      </c>
      <c r="F44" s="20">
        <v>0.56000000000000005</v>
      </c>
      <c r="G44" s="17">
        <f t="shared" si="0"/>
        <v>3777.2</v>
      </c>
    </row>
    <row r="45" spans="1:7" ht="30">
      <c r="A45" s="6" t="s">
        <v>102</v>
      </c>
      <c r="B45" s="7" t="s">
        <v>103</v>
      </c>
      <c r="C45" s="8" t="s">
        <v>104</v>
      </c>
      <c r="D45" s="7" t="s">
        <v>28</v>
      </c>
      <c r="E45" s="11">
        <v>445.81</v>
      </c>
      <c r="F45" s="20">
        <v>0.73</v>
      </c>
      <c r="G45" s="17">
        <f t="shared" si="0"/>
        <v>325.44</v>
      </c>
    </row>
    <row r="46" spans="1:7">
      <c r="A46" s="6" t="s">
        <v>26</v>
      </c>
      <c r="B46" s="7"/>
      <c r="C46" s="8" t="s">
        <v>70</v>
      </c>
      <c r="D46" s="7"/>
      <c r="E46" s="11"/>
      <c r="F46" s="20"/>
      <c r="G46" s="17"/>
    </row>
    <row r="47" spans="1:7">
      <c r="A47" s="6" t="s">
        <v>105</v>
      </c>
      <c r="B47" s="7" t="s">
        <v>106</v>
      </c>
      <c r="C47" s="8" t="s">
        <v>107</v>
      </c>
      <c r="D47" s="7"/>
      <c r="E47" s="11">
        <v>37</v>
      </c>
      <c r="F47" s="20">
        <v>3.6</v>
      </c>
      <c r="G47" s="17">
        <f t="shared" si="0"/>
        <v>133.19999999999999</v>
      </c>
    </row>
    <row r="48" spans="1:7">
      <c r="A48" s="9" t="s">
        <v>27</v>
      </c>
      <c r="B48" s="5"/>
      <c r="C48" s="10" t="s">
        <v>32</v>
      </c>
      <c r="D48" s="5"/>
      <c r="E48" s="11"/>
      <c r="F48" s="20"/>
      <c r="G48" s="17"/>
    </row>
    <row r="49" spans="1:7">
      <c r="A49" s="6" t="s">
        <v>108</v>
      </c>
      <c r="B49" s="7" t="s">
        <v>109</v>
      </c>
      <c r="C49" s="8" t="s">
        <v>110</v>
      </c>
      <c r="D49" s="7" t="s">
        <v>20</v>
      </c>
      <c r="E49" s="11">
        <v>48</v>
      </c>
      <c r="F49" s="20">
        <v>74.849999999999994</v>
      </c>
      <c r="G49" s="17">
        <f t="shared" si="0"/>
        <v>3592.8</v>
      </c>
    </row>
    <row r="50" spans="1:7">
      <c r="A50" s="6" t="s">
        <v>111</v>
      </c>
      <c r="B50" s="7" t="s">
        <v>112</v>
      </c>
      <c r="C50" s="8" t="s">
        <v>113</v>
      </c>
      <c r="D50" s="7" t="s">
        <v>20</v>
      </c>
      <c r="E50" s="11">
        <v>48</v>
      </c>
      <c r="F50" s="20">
        <v>199.62</v>
      </c>
      <c r="G50" s="17">
        <f t="shared" si="0"/>
        <v>9581.76</v>
      </c>
    </row>
    <row r="51" spans="1:7">
      <c r="A51" s="22"/>
      <c r="B51" s="22"/>
      <c r="C51" s="52" t="s">
        <v>38</v>
      </c>
      <c r="D51" s="53"/>
      <c r="E51" s="53"/>
      <c r="F51" s="54"/>
      <c r="G51" s="23">
        <f>SUM(G35:G50)</f>
        <v>25739.730000000003</v>
      </c>
    </row>
  </sheetData>
  <mergeCells count="19"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  <mergeCell ref="A31:F31"/>
    <mergeCell ref="A32:G32"/>
    <mergeCell ref="C51:F51"/>
  </mergeCells>
  <conditionalFormatting sqref="A45:A46">
    <cfRule type="duplicateValues" dxfId="2" priority="116"/>
  </conditionalFormatting>
  <conditionalFormatting sqref="A47">
    <cfRule type="duplicateValues" dxfId="1" priority="115"/>
  </conditionalFormatting>
  <conditionalFormatting sqref="A44 A48:A50">
    <cfRule type="duplicateValues" dxfId="0" priority="12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2026-05-22T18:30:13Z</dcterms:modified>
</cp:coreProperties>
</file>