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25" i="1" l="1"/>
  <c r="G26" i="1"/>
  <c r="G27" i="1"/>
  <c r="G28" i="1"/>
  <c r="G29" i="1"/>
  <c r="G30" i="1"/>
  <c r="G31" i="1"/>
  <c r="G32" i="1"/>
  <c r="G33" i="1"/>
  <c r="G34" i="1"/>
  <c r="G16" i="1"/>
  <c r="G19" i="1" l="1"/>
  <c r="G18" i="1"/>
  <c r="G17" i="1"/>
  <c r="G13" i="1"/>
  <c r="G12" i="1" l="1"/>
  <c r="G23" i="1"/>
  <c r="G14" i="1"/>
  <c r="G20" i="1"/>
  <c r="G15" i="1"/>
  <c r="G11" i="1"/>
  <c r="G24" i="1"/>
  <c r="G21" i="1"/>
  <c r="G22" i="1"/>
  <c r="G35" i="1" l="1"/>
</calcChain>
</file>

<file path=xl/sharedStrings.xml><?xml version="1.0" encoding="utf-8"?>
<sst xmlns="http://schemas.openxmlformats.org/spreadsheetml/2006/main" count="114" uniqueCount="99">
  <si>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</si>
  <si>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</si>
  <si>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</si>
  <si>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</si>
  <si>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</si>
  <si>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</si>
  <si>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</si>
  <si>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DATA: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</si>
  <si>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</si>
  <si>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</si>
  <si>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</si>
  <si>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</si>
  <si>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</si>
  <si>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</si>
  <si>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</si>
  <si>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</si>
  <si>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QUANTITATIVOS EXECUTADOS E PREÇO PRATICADOS</t>
  </si>
  <si>
    <t>Situação:</t>
  </si>
  <si>
    <t>Encerrada</t>
  </si>
  <si>
    <t>431654-1</t>
  </si>
  <si>
    <t>Valor Total:</t>
  </si>
  <si>
    <t>226370-0</t>
  </si>
  <si>
    <t>Valor Total Contratual</t>
  </si>
  <si>
    <t>1.0</t>
  </si>
  <si>
    <t>1.1</t>
  </si>
  <si>
    <t>un</t>
  </si>
  <si>
    <t>2.0</t>
  </si>
  <si>
    <t>2.1</t>
  </si>
  <si>
    <t>401010-8</t>
  </si>
  <si>
    <t>un/mês</t>
  </si>
  <si>
    <t>2.2</t>
  </si>
  <si>
    <t>3.0</t>
  </si>
  <si>
    <t>3.1</t>
  </si>
  <si>
    <t>Placa de obra em lona plástica  impressão digital alta resolução com acabamento em ilhós, fixação em abraçadeiras de nylon, estrutura em ferro galvanizado.</t>
  </si>
  <si>
    <t>m²</t>
  </si>
  <si>
    <t>3.2</t>
  </si>
  <si>
    <t>478789-7</t>
  </si>
  <si>
    <t>3.3</t>
  </si>
  <si>
    <t>3.4</t>
  </si>
  <si>
    <t>3.5</t>
  </si>
  <si>
    <t>mxmês</t>
  </si>
  <si>
    <t>4.0</t>
  </si>
  <si>
    <t>4.1</t>
  </si>
  <si>
    <t>5.0</t>
  </si>
  <si>
    <t>5.1</t>
  </si>
  <si>
    <t>m</t>
  </si>
  <si>
    <t>5.2</t>
  </si>
  <si>
    <t>SERVIÇOS DE SUBSTITUIÇÃO DAS JUNTAS DE DILATAÇÃO DAS ÁREAS COMUNS DO FÓRUM DES. RODOLFO AURELIANO.</t>
  </si>
  <si>
    <t>Av. Des Guerrra Barreto, s/n - Ilha Joana Bezerra, Recife/PE. CEP: 50.080-900</t>
  </si>
  <si>
    <t>050/2023 -TJPE</t>
  </si>
  <si>
    <t>Rocha Engenharia Incorporações Ltda</t>
  </si>
  <si>
    <t xml:space="preserve">ART/ MOBILIZAÇÃO DA OBRA / ADMINISTRAÇÃO LOCAL DA OBRA </t>
  </si>
  <si>
    <t>ART para execução da obra</t>
  </si>
  <si>
    <t>1.2</t>
  </si>
  <si>
    <t>314578-6</t>
  </si>
  <si>
    <t>Mobilização da obra  (pessoal, máquinas e equipamentos).</t>
  </si>
  <si>
    <t>1.3</t>
  </si>
  <si>
    <t>Administração local pelo período da obra.</t>
  </si>
  <si>
    <t>SERVIÇOS PRELIMINARES / INSTALAÇÃO DO CANTEIRO</t>
  </si>
  <si>
    <t>501875-7</t>
  </si>
  <si>
    <t>Locação de container para uso de escritório medido 2,3 x6,0m, alt=2,5m, com 1 sanitário, sem divisórias internas e sem mobiliário</t>
  </si>
  <si>
    <t>2.3</t>
  </si>
  <si>
    <t>478790-0</t>
  </si>
  <si>
    <t>Locação de container 2,30 x 6,00 m, alt. 2,50 m,  para sanitário,  com 4 bacias, 8 chuveiros,1 lavatório e 1 mictório</t>
  </si>
  <si>
    <t>2.4</t>
  </si>
  <si>
    <t>349916-2</t>
  </si>
  <si>
    <t xml:space="preserve">Frete para entrega\ retirada de container para obra em RECIFE  em Guindauto (Munck) modelo Argos 20.5 com capacidade para 6,0 ton. a 4,0 m de raio. </t>
  </si>
  <si>
    <t>2.5</t>
  </si>
  <si>
    <t>439634-0</t>
  </si>
  <si>
    <t>Ligação provisória de energia. (Container)</t>
  </si>
  <si>
    <t>2.6</t>
  </si>
  <si>
    <t>401750-1</t>
  </si>
  <si>
    <t>Ligações provisórias de água e sanitário. (Container)</t>
  </si>
  <si>
    <t>2.7</t>
  </si>
  <si>
    <t>Transporte horizontal  com jerica de 60l, de massa/ granel.</t>
  </si>
  <si>
    <t>m³xKm</t>
  </si>
  <si>
    <t>2.8</t>
  </si>
  <si>
    <t>553633-2</t>
  </si>
  <si>
    <t>Aluguel de Caçamba estacionária com até 6m³ com destinação final de resíduos sólidos.</t>
  </si>
  <si>
    <t>2.9</t>
  </si>
  <si>
    <t>411686-0</t>
  </si>
  <si>
    <t>Locação de  andaime metálico tubular tipo torre, com plataforma metálica, guarda-corpo metálico, escada, inclusive montagem e desmontagem.</t>
  </si>
  <si>
    <t>JUNTAS DE DILATAÇÃO</t>
  </si>
  <si>
    <t>471529-2</t>
  </si>
  <si>
    <t>Retirada de junta de dilatação (pisos/pilares).</t>
  </si>
  <si>
    <t>580585-6</t>
  </si>
  <si>
    <t>Fornecimento e execução de junta de dilatação composta por perfil elastomérico pré-formado, do tipo JEENE JJ 2535 FW EPDM ou equivalente técnico, com 25 mm de espessura, inclusive adesivo epóxi e as ferramentas necessárias para execução dos serviços (juntas dos pisos/pilares do 1º ao 5ºpav.)</t>
  </si>
  <si>
    <t>580586-4</t>
  </si>
  <si>
    <t>Fornecimento e execução de junta de dilatação composta por perfil elastomérico pré-formado, do tipo JEENE JJ 3040 FW EPDM ou equivalente técnico,  com 30 mm de espessura, inclusive adesivo epóxi e as ferramentas necessárias para execução dos serviços (juntas dos pisos/pilares do térreo).</t>
  </si>
  <si>
    <t>552263-3</t>
  </si>
  <si>
    <t>Corte em pavimento de asfalto/concreto, com máquina e disco diamantado. (juntas dos pisos do térreo).</t>
  </si>
  <si>
    <t>580589-9</t>
  </si>
  <si>
    <t>Fornecimento e execução dos lábios poliméricos, com 30mm de largura e 30mm de altura, inclusive limpeza, regularização, materiais e ferramentas necessárias para execução dos serviços. (juntas dos pisos do térreo).</t>
  </si>
  <si>
    <t>PERFIL EM AÇO INOXIDÁVEL</t>
  </si>
  <si>
    <t>461090-3</t>
  </si>
  <si>
    <t>Fornecimento e instalação de perfil em aço inox 304 escovado, largura = 10cm e espessura =1,5mm, aparafusado em um dos lados com bucha de nylon e parafuso em aço inox (juntas dos pisos).</t>
  </si>
  <si>
    <t>LIMPEZA FINAL / DESMOBILIZAÇÃO DA OBRA</t>
  </si>
  <si>
    <t>Limpeza Geral da Obra</t>
  </si>
  <si>
    <t>Desmobilização da obra  (pessoal, máquinas e equipamentos).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</si>
</sst>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17"/>
    <xf numFmtId="0" fontId="7" fillId="0" borderId="17"/>
    <xf numFmtId="0" fontId="7" fillId="0" borderId="3"/>
    <xf numFmtId="0" fontId="7" fillId="0" borderId="17"/>
    <xf numFmtId="0" fontId="7" fillId="0" borderId="3"/>
    <xf numFmtId="0" fontId="7" fillId="0" borderId="17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4" borderId="23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14" applyNumberFormat="0" applyAlignment="0" applyProtection="0"/>
    <xf numFmtId="0" fontId="29" fillId="4" borderId="13" applyNumberFormat="0" applyAlignment="0" applyProtection="0"/>
    <xf numFmtId="0" fontId="30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1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1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7" borderId="0" applyNumberFormat="0" applyBorder="0" applyAlignment="0" applyProtection="0"/>
    <xf numFmtId="0" fontId="34" fillId="36" borderId="0" applyNumberFormat="0" applyBorder="0" applyAlignment="0" applyProtection="0"/>
    <xf numFmtId="0" fontId="18" fillId="38" borderId="0" applyNumberFormat="0" applyBorder="0" applyAlignment="0" applyProtection="0"/>
    <xf numFmtId="0" fontId="33" fillId="51" borderId="20" applyNumberFormat="0" applyAlignment="0" applyProtection="0"/>
    <xf numFmtId="0" fontId="41" fillId="52" borderId="20" applyNumberFormat="0" applyAlignment="0" applyProtection="0"/>
    <xf numFmtId="0" fontId="17" fillId="32" borderId="21" applyNumberFormat="0" applyAlignment="0" applyProtection="0"/>
    <xf numFmtId="0" fontId="22" fillId="0" borderId="24" applyNumberFormat="0" applyFill="0" applyAlignment="0" applyProtection="0"/>
    <xf numFmtId="0" fontId="17" fillId="32" borderId="21" applyNumberFormat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54" borderId="0" applyNumberFormat="0" applyBorder="0" applyAlignment="0" applyProtection="0"/>
    <xf numFmtId="0" fontId="32" fillId="45" borderId="0" applyNumberFormat="0" applyBorder="0" applyAlignment="0" applyProtection="0"/>
    <xf numFmtId="0" fontId="32" fillId="49" borderId="0" applyNumberFormat="0" applyBorder="0" applyAlignment="0" applyProtection="0"/>
    <xf numFmtId="0" fontId="19" fillId="33" borderId="20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8" fillId="0" borderId="19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34" fillId="37" borderId="0" applyNumberFormat="0" applyBorder="0" applyAlignment="0" applyProtection="0"/>
    <xf numFmtId="0" fontId="19" fillId="31" borderId="20" applyNumberFormat="0" applyAlignment="0" applyProtection="0"/>
    <xf numFmtId="0" fontId="20" fillId="0" borderId="22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3" borderId="0" applyNumberFormat="0" applyBorder="0" applyAlignment="0" applyProtection="0"/>
    <xf numFmtId="0" fontId="21" fillId="33" borderId="0" applyNumberFormat="0" applyBorder="0" applyAlignment="0" applyProtection="0"/>
    <xf numFmtId="0" fontId="4" fillId="34" borderId="23" applyNumberFormat="0" applyFont="0" applyAlignment="0" applyProtection="0"/>
    <xf numFmtId="0" fontId="4" fillId="34" borderId="23" applyNumberFormat="0" applyFont="0" applyAlignment="0" applyProtection="0"/>
    <xf numFmtId="0" fontId="35" fillId="51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2" borderId="2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1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14" fontId="48" fillId="0" borderId="32" xfId="0" applyNumberFormat="1" applyFont="1" applyBorder="1" applyAlignment="1">
      <alignment horizontal="left" vertical="center"/>
    </xf>
    <xf numFmtId="0" fontId="51" fillId="0" borderId="32" xfId="0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 vertical="center"/>
    </xf>
    <xf numFmtId="0" fontId="50" fillId="0" borderId="34" xfId="0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51" fillId="0" borderId="32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2" fontId="0" fillId="2" borderId="32" xfId="0" applyNumberFormat="1" applyFont="1" applyFill="1" applyBorder="1" applyAlignment="1">
      <alignment horizontal="center" vertical="center" wrapText="1"/>
    </xf>
    <xf numFmtId="44" fontId="0" fillId="2" borderId="32" xfId="447" applyFont="1" applyFill="1" applyBorder="1" applyAlignment="1">
      <alignment horizontal="center" vertical="center" wrapText="1"/>
    </xf>
    <xf numFmtId="44" fontId="5" fillId="2" borderId="42" xfId="447" applyFont="1" applyFill="1" applyBorder="1" applyAlignment="1">
      <alignment horizontal="center" vertical="center" wrapText="1"/>
    </xf>
    <xf numFmtId="0" fontId="50" fillId="55" borderId="39" xfId="0" applyFont="1" applyFill="1" applyBorder="1" applyAlignment="1">
      <alignment horizontal="right" vertical="center" wrapText="1"/>
    </xf>
    <xf numFmtId="0" fontId="50" fillId="55" borderId="40" xfId="0" applyFont="1" applyFill="1" applyBorder="1" applyAlignment="1">
      <alignment horizontal="right" vertical="center" wrapText="1"/>
    </xf>
    <xf numFmtId="0" fontId="50" fillId="55" borderId="41" xfId="0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3" xfId="0" applyNumberFormat="1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90878</xdr:colOff>
      <xdr:row>0</xdr:row>
      <xdr:rowOff>150384</xdr:rowOff>
    </xdr:from>
    <xdr:to>
      <xdr:col>1</xdr:col>
      <xdr:colOff>85725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78" y="150384"/>
          <a:ext cx="76637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2581276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6" y="109818"/>
          <a:ext cx="628650" cy="121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8" sqref="F8"/>
    </sheetView>
  </sheetViews>
  <sheetFormatPr defaultRowHeight="15"/>
  <cols>
    <col min="1" max="1" width="11.5703125" bestFit="1" customWidth="1"/>
    <col min="2" max="2" width="11.42578125" bestFit="1" customWidth="1"/>
    <col min="3" max="3" width="47.5703125" bestFit="1" customWidth="1"/>
    <col min="4" max="4" width="10.42578125" customWidth="1"/>
    <col min="5" max="5" width="12.7109375" bestFit="1" customWidth="1"/>
    <col min="6" max="7" width="21.140625" bestFit="1" customWidth="1"/>
  </cols>
  <sheetData>
    <row r="1" spans="1:7" ht="36.75" customHeight="1">
      <c r="A1" s="26" t="s">
        <v>0</v>
      </c>
      <c r="B1" s="27"/>
      <c r="C1" s="27"/>
      <c r="D1" s="27"/>
      <c r="E1" s="4" t="s">
        <v>1</v>
      </c>
      <c r="F1" s="24" t="s">
        <v>47</v>
      </c>
      <c r="G1" s="24"/>
    </row>
    <row r="2" spans="1:7" ht="29.25" customHeight="1">
      <c r="A2" s="28" t="s">
        <v>2</v>
      </c>
      <c r="B2" s="29"/>
      <c r="C2" s="29"/>
      <c r="D2" s="30"/>
      <c r="E2" s="4" t="s">
        <v>3</v>
      </c>
      <c r="F2" s="24" t="s">
        <v>48</v>
      </c>
      <c r="G2" s="24"/>
    </row>
    <row r="3" spans="1:7">
      <c r="A3" s="28"/>
      <c r="B3" s="29"/>
      <c r="C3" s="29"/>
      <c r="D3" s="30"/>
      <c r="E3" s="4" t="s">
        <v>5</v>
      </c>
      <c r="F3" s="25" t="s">
        <v>49</v>
      </c>
      <c r="G3" s="25"/>
    </row>
    <row r="4" spans="1:7" ht="30" customHeight="1">
      <c r="A4" s="28" t="s">
        <v>4</v>
      </c>
      <c r="B4" s="29"/>
      <c r="C4" s="29"/>
      <c r="D4" s="30"/>
      <c r="E4" s="4" t="s">
        <v>17</v>
      </c>
      <c r="F4" s="25" t="s">
        <v>18</v>
      </c>
      <c r="G4" s="25"/>
    </row>
    <row r="5" spans="1:7" ht="30" customHeight="1">
      <c r="A5" s="32"/>
      <c r="B5" s="33"/>
      <c r="C5" s="33"/>
      <c r="D5" s="33"/>
      <c r="E5" s="4" t="s">
        <v>6</v>
      </c>
      <c r="F5" s="24" t="s">
        <v>50</v>
      </c>
      <c r="G5" s="24"/>
    </row>
    <row r="6" spans="1:7" ht="30" customHeight="1">
      <c r="A6" s="34" t="s">
        <v>16</v>
      </c>
      <c r="B6" s="34"/>
      <c r="C6" s="34"/>
      <c r="D6" s="35"/>
      <c r="E6" s="4" t="s">
        <v>20</v>
      </c>
      <c r="F6" s="38">
        <f>SUM(G35)</f>
        <v>371514.49</v>
      </c>
      <c r="G6" s="39"/>
    </row>
    <row r="7" spans="1:7" ht="15" customHeight="1">
      <c r="A7" s="36"/>
      <c r="B7" s="36"/>
      <c r="C7" s="36"/>
      <c r="D7" s="37"/>
      <c r="E7" s="5" t="s">
        <v>7</v>
      </c>
      <c r="F7" s="31">
        <v>45343</v>
      </c>
      <c r="G7" s="31"/>
    </row>
    <row r="8" spans="1:7" ht="15.75">
      <c r="A8" s="22" t="s">
        <v>8</v>
      </c>
      <c r="B8" s="22" t="s">
        <v>9</v>
      </c>
      <c r="C8" s="22" t="s">
        <v>10</v>
      </c>
      <c r="D8" s="22" t="s">
        <v>11</v>
      </c>
      <c r="E8" s="40" t="s">
        <v>12</v>
      </c>
      <c r="F8" s="2" t="s">
        <v>13</v>
      </c>
      <c r="G8" s="3"/>
    </row>
    <row r="9" spans="1:7" ht="15.75">
      <c r="A9" s="23"/>
      <c r="B9" s="23"/>
      <c r="C9" s="23"/>
      <c r="D9" s="23"/>
      <c r="E9" s="41"/>
      <c r="F9" s="1" t="s">
        <v>14</v>
      </c>
      <c r="G9" s="1" t="s">
        <v>15</v>
      </c>
    </row>
    <row r="10" spans="1:7" ht="30">
      <c r="A10" s="7" t="s">
        <v>23</v>
      </c>
      <c r="B10" s="8"/>
      <c r="C10" s="9" t="s">
        <v>51</v>
      </c>
      <c r="D10" s="7"/>
      <c r="E10" s="16">
        <v>0</v>
      </c>
      <c r="F10" s="17">
        <v>0</v>
      </c>
      <c r="G10" s="17"/>
    </row>
    <row r="11" spans="1:7">
      <c r="A11" s="10" t="s">
        <v>24</v>
      </c>
      <c r="B11" s="11" t="s">
        <v>21</v>
      </c>
      <c r="C11" s="12" t="s">
        <v>52</v>
      </c>
      <c r="D11" s="10" t="s">
        <v>25</v>
      </c>
      <c r="E11" s="16">
        <v>1</v>
      </c>
      <c r="F11" s="17">
        <v>302.86</v>
      </c>
      <c r="G11" s="17">
        <f t="shared" ref="G11:G34" si="0">ROUND(E11*F11,2)</f>
        <v>302.86</v>
      </c>
    </row>
    <row r="12" spans="1:7" ht="30">
      <c r="A12" s="10" t="s">
        <v>53</v>
      </c>
      <c r="B12" s="11" t="s">
        <v>54</v>
      </c>
      <c r="C12" s="12" t="s">
        <v>55</v>
      </c>
      <c r="D12" s="10" t="s">
        <v>25</v>
      </c>
      <c r="E12" s="16">
        <v>1</v>
      </c>
      <c r="F12" s="17">
        <v>2542.0300000000002</v>
      </c>
      <c r="G12" s="17">
        <f t="shared" si="0"/>
        <v>2542.0300000000002</v>
      </c>
    </row>
    <row r="13" spans="1:7">
      <c r="A13" s="10" t="s">
        <v>56</v>
      </c>
      <c r="B13" s="11" t="s">
        <v>28</v>
      </c>
      <c r="C13" s="12" t="s">
        <v>57</v>
      </c>
      <c r="D13" s="10" t="s">
        <v>29</v>
      </c>
      <c r="E13" s="16">
        <v>4</v>
      </c>
      <c r="F13" s="17">
        <v>12851.62</v>
      </c>
      <c r="G13" s="17">
        <f t="shared" si="0"/>
        <v>51406.48</v>
      </c>
    </row>
    <row r="14" spans="1:7" ht="30">
      <c r="A14" s="13" t="s">
        <v>26</v>
      </c>
      <c r="B14" s="6"/>
      <c r="C14" s="14" t="s">
        <v>58</v>
      </c>
      <c r="D14" s="13"/>
      <c r="E14" s="16">
        <v>0</v>
      </c>
      <c r="F14" s="17">
        <v>0</v>
      </c>
      <c r="G14" s="17">
        <f t="shared" si="0"/>
        <v>0</v>
      </c>
    </row>
    <row r="15" spans="1:7" ht="60">
      <c r="A15" s="10" t="s">
        <v>27</v>
      </c>
      <c r="B15" s="11" t="s">
        <v>59</v>
      </c>
      <c r="C15" s="12" t="s">
        <v>33</v>
      </c>
      <c r="D15" s="10" t="s">
        <v>34</v>
      </c>
      <c r="E15" s="16">
        <v>4</v>
      </c>
      <c r="F15" s="17">
        <v>488.02</v>
      </c>
      <c r="G15" s="17">
        <f t="shared" si="0"/>
        <v>1952.08</v>
      </c>
    </row>
    <row r="16" spans="1:7" ht="45">
      <c r="A16" s="10" t="s">
        <v>30</v>
      </c>
      <c r="B16" s="11" t="s">
        <v>36</v>
      </c>
      <c r="C16" s="12" t="s">
        <v>60</v>
      </c>
      <c r="D16" s="10" t="s">
        <v>29</v>
      </c>
      <c r="E16" s="16">
        <v>4</v>
      </c>
      <c r="F16" s="17">
        <v>990.93</v>
      </c>
      <c r="G16" s="17">
        <f t="shared" si="0"/>
        <v>3963.72</v>
      </c>
    </row>
    <row r="17" spans="1:7" ht="45">
      <c r="A17" s="10" t="s">
        <v>61</v>
      </c>
      <c r="B17" s="11" t="s">
        <v>62</v>
      </c>
      <c r="C17" s="12" t="s">
        <v>63</v>
      </c>
      <c r="D17" s="10" t="s">
        <v>29</v>
      </c>
      <c r="E17" s="16">
        <v>0</v>
      </c>
      <c r="F17" s="17">
        <v>1221.57</v>
      </c>
      <c r="G17" s="17">
        <f t="shared" si="0"/>
        <v>0</v>
      </c>
    </row>
    <row r="18" spans="1:7" ht="45">
      <c r="A18" s="10" t="s">
        <v>64</v>
      </c>
      <c r="B18" s="11" t="s">
        <v>65</v>
      </c>
      <c r="C18" s="12" t="s">
        <v>66</v>
      </c>
      <c r="D18" s="10" t="s">
        <v>25</v>
      </c>
      <c r="E18" s="16">
        <v>2</v>
      </c>
      <c r="F18" s="17">
        <v>1025.2</v>
      </c>
      <c r="G18" s="17">
        <f t="shared" si="0"/>
        <v>2050.4</v>
      </c>
    </row>
    <row r="19" spans="1:7">
      <c r="A19" s="10" t="s">
        <v>67</v>
      </c>
      <c r="B19" s="11" t="s">
        <v>68</v>
      </c>
      <c r="C19" s="12" t="s">
        <v>69</v>
      </c>
      <c r="D19" s="10" t="s">
        <v>25</v>
      </c>
      <c r="E19" s="16">
        <v>0</v>
      </c>
      <c r="F19" s="17">
        <v>1379.14</v>
      </c>
      <c r="G19" s="17">
        <f t="shared" si="0"/>
        <v>0</v>
      </c>
    </row>
    <row r="20" spans="1:7" ht="30">
      <c r="A20" s="10" t="s">
        <v>70</v>
      </c>
      <c r="B20" s="11" t="s">
        <v>71</v>
      </c>
      <c r="C20" s="12" t="s">
        <v>72</v>
      </c>
      <c r="D20" s="10" t="s">
        <v>25</v>
      </c>
      <c r="E20" s="16">
        <v>0</v>
      </c>
      <c r="F20" s="17">
        <v>866.51</v>
      </c>
      <c r="G20" s="17">
        <f t="shared" si="0"/>
        <v>0</v>
      </c>
    </row>
    <row r="21" spans="1:7" ht="30">
      <c r="A21" s="13" t="s">
        <v>73</v>
      </c>
      <c r="B21" s="6"/>
      <c r="C21" s="14" t="s">
        <v>74</v>
      </c>
      <c r="D21" s="13" t="s">
        <v>75</v>
      </c>
      <c r="E21" s="16">
        <v>0</v>
      </c>
      <c r="F21" s="17">
        <v>1595.89</v>
      </c>
      <c r="G21" s="17">
        <f t="shared" si="0"/>
        <v>0</v>
      </c>
    </row>
    <row r="22" spans="1:7" ht="30">
      <c r="A22" s="10" t="s">
        <v>76</v>
      </c>
      <c r="B22" s="11" t="s">
        <v>77</v>
      </c>
      <c r="C22" s="12" t="s">
        <v>78</v>
      </c>
      <c r="D22" s="10" t="s">
        <v>25</v>
      </c>
      <c r="E22" s="16">
        <v>1</v>
      </c>
      <c r="F22" s="17">
        <v>529.84</v>
      </c>
      <c r="G22" s="17">
        <f t="shared" si="0"/>
        <v>529.84</v>
      </c>
    </row>
    <row r="23" spans="1:7" ht="45">
      <c r="A23" s="10" t="s">
        <v>79</v>
      </c>
      <c r="B23" s="11" t="s">
        <v>80</v>
      </c>
      <c r="C23" s="15" t="s">
        <v>81</v>
      </c>
      <c r="D23" s="10" t="s">
        <v>40</v>
      </c>
      <c r="E23" s="16">
        <v>32</v>
      </c>
      <c r="F23" s="17">
        <v>43.26</v>
      </c>
      <c r="G23" s="17">
        <f t="shared" si="0"/>
        <v>1384.32</v>
      </c>
    </row>
    <row r="24" spans="1:7">
      <c r="A24" s="10" t="s">
        <v>31</v>
      </c>
      <c r="B24" s="11"/>
      <c r="C24" s="12" t="s">
        <v>82</v>
      </c>
      <c r="D24" s="10"/>
      <c r="E24" s="16">
        <v>0</v>
      </c>
      <c r="F24" s="17">
        <v>0</v>
      </c>
      <c r="G24" s="17">
        <f t="shared" si="0"/>
        <v>0</v>
      </c>
    </row>
    <row r="25" spans="1:7">
      <c r="A25" s="10" t="s">
        <v>32</v>
      </c>
      <c r="B25" s="11" t="s">
        <v>83</v>
      </c>
      <c r="C25" s="12" t="s">
        <v>84</v>
      </c>
      <c r="D25" s="10" t="s">
        <v>45</v>
      </c>
      <c r="E25" s="16">
        <v>469.57</v>
      </c>
      <c r="F25" s="17">
        <v>10.66</v>
      </c>
      <c r="G25" s="17">
        <f t="shared" si="0"/>
        <v>5005.62</v>
      </c>
    </row>
    <row r="26" spans="1:7" ht="105">
      <c r="A26" s="10" t="s">
        <v>35</v>
      </c>
      <c r="B26" s="11" t="s">
        <v>85</v>
      </c>
      <c r="C26" s="12" t="s">
        <v>86</v>
      </c>
      <c r="D26" s="10" t="s">
        <v>45</v>
      </c>
      <c r="E26" s="16">
        <v>144.26999999999998</v>
      </c>
      <c r="F26" s="17">
        <v>264.42</v>
      </c>
      <c r="G26" s="17">
        <f t="shared" si="0"/>
        <v>38147.870000000003</v>
      </c>
    </row>
    <row r="27" spans="1:7" ht="105">
      <c r="A27" s="10" t="s">
        <v>37</v>
      </c>
      <c r="B27" s="11" t="s">
        <v>87</v>
      </c>
      <c r="C27" s="12" t="s">
        <v>88</v>
      </c>
      <c r="D27" s="10" t="s">
        <v>45</v>
      </c>
      <c r="E27" s="16">
        <v>325.3</v>
      </c>
      <c r="F27" s="17">
        <v>300.48</v>
      </c>
      <c r="G27" s="17">
        <f t="shared" si="0"/>
        <v>97746.14</v>
      </c>
    </row>
    <row r="28" spans="1:7" ht="45">
      <c r="A28" s="10" t="s">
        <v>38</v>
      </c>
      <c r="B28" s="11" t="s">
        <v>89</v>
      </c>
      <c r="C28" s="12" t="s">
        <v>90</v>
      </c>
      <c r="D28" s="10" t="s">
        <v>45</v>
      </c>
      <c r="E28" s="16">
        <v>301</v>
      </c>
      <c r="F28" s="17">
        <v>18.77</v>
      </c>
      <c r="G28" s="17">
        <f t="shared" si="0"/>
        <v>5649.77</v>
      </c>
    </row>
    <row r="29" spans="1:7" ht="75">
      <c r="A29" s="10" t="s">
        <v>39</v>
      </c>
      <c r="B29" s="11" t="s">
        <v>91</v>
      </c>
      <c r="C29" s="15" t="s">
        <v>92</v>
      </c>
      <c r="D29" s="10" t="s">
        <v>45</v>
      </c>
      <c r="E29" s="16">
        <v>300.99999999999994</v>
      </c>
      <c r="F29" s="17">
        <v>342.55</v>
      </c>
      <c r="G29" s="17">
        <f t="shared" si="0"/>
        <v>103107.55</v>
      </c>
    </row>
    <row r="30" spans="1:7">
      <c r="A30" s="10" t="s">
        <v>41</v>
      </c>
      <c r="B30" s="11"/>
      <c r="C30" s="12" t="s">
        <v>93</v>
      </c>
      <c r="D30" s="10"/>
      <c r="E30" s="16">
        <v>0</v>
      </c>
      <c r="F30" s="17">
        <v>0</v>
      </c>
      <c r="G30" s="17">
        <f t="shared" si="0"/>
        <v>0</v>
      </c>
    </row>
    <row r="31" spans="1:7" ht="60">
      <c r="A31" s="10" t="s">
        <v>42</v>
      </c>
      <c r="B31" s="11" t="s">
        <v>94</v>
      </c>
      <c r="C31" s="12" t="s">
        <v>95</v>
      </c>
      <c r="D31" s="10" t="s">
        <v>45</v>
      </c>
      <c r="E31" s="16">
        <v>193.76999999999995</v>
      </c>
      <c r="F31" s="17">
        <v>268.89</v>
      </c>
      <c r="G31" s="17">
        <f t="shared" si="0"/>
        <v>52102.82</v>
      </c>
    </row>
    <row r="32" spans="1:7">
      <c r="A32" s="10" t="s">
        <v>43</v>
      </c>
      <c r="B32" s="11"/>
      <c r="C32" s="12" t="s">
        <v>96</v>
      </c>
      <c r="D32" s="10"/>
      <c r="E32" s="16">
        <v>0</v>
      </c>
      <c r="F32" s="17">
        <v>0</v>
      </c>
      <c r="G32" s="17">
        <f t="shared" si="0"/>
        <v>0</v>
      </c>
    </row>
    <row r="33" spans="1:7">
      <c r="A33" s="13" t="s">
        <v>44</v>
      </c>
      <c r="B33" s="6" t="s">
        <v>19</v>
      </c>
      <c r="C33" s="14" t="s">
        <v>97</v>
      </c>
      <c r="D33" s="13" t="s">
        <v>34</v>
      </c>
      <c r="E33" s="16">
        <v>1088</v>
      </c>
      <c r="F33" s="17">
        <v>3.66</v>
      </c>
      <c r="G33" s="17">
        <f t="shared" si="0"/>
        <v>3982.08</v>
      </c>
    </row>
    <row r="34" spans="1:7" ht="30">
      <c r="A34" s="13" t="s">
        <v>46</v>
      </c>
      <c r="B34" s="6" t="s">
        <v>54</v>
      </c>
      <c r="C34" s="14" t="s">
        <v>98</v>
      </c>
      <c r="D34" s="13" t="s">
        <v>25</v>
      </c>
      <c r="E34" s="16">
        <v>1</v>
      </c>
      <c r="F34" s="17">
        <v>1640.91</v>
      </c>
      <c r="G34" s="17">
        <f t="shared" si="0"/>
        <v>1640.91</v>
      </c>
    </row>
    <row r="35" spans="1:7" ht="16.5" thickBot="1">
      <c r="A35" s="19" t="s">
        <v>22</v>
      </c>
      <c r="B35" s="20"/>
      <c r="C35" s="20"/>
      <c r="D35" s="20"/>
      <c r="E35" s="20"/>
      <c r="F35" s="21"/>
      <c r="G35" s="18">
        <f>SUM(G11:G34)</f>
        <v>371514.49</v>
      </c>
    </row>
  </sheetData>
  <mergeCells count="17">
    <mergeCell ref="D8:D9"/>
    <mergeCell ref="A35:F35"/>
    <mergeCell ref="C8:C9"/>
    <mergeCell ref="B8:B9"/>
    <mergeCell ref="A8:A9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6:D7"/>
    <mergeCell ref="F6:G6"/>
    <mergeCell ref="E8:E9"/>
  </mergeCells>
  <conditionalFormatting sqref="A11:A12">
    <cfRule type="duplicateValues" dxfId="6" priority="116"/>
  </conditionalFormatting>
  <conditionalFormatting sqref="A13">
    <cfRule type="duplicateValues" dxfId="5" priority="115"/>
  </conditionalFormatting>
  <conditionalFormatting sqref="A21">
    <cfRule type="duplicateValues" dxfId="4" priority="114"/>
  </conditionalFormatting>
  <conditionalFormatting sqref="A22:A24">
    <cfRule type="duplicateValues" dxfId="3" priority="113"/>
  </conditionalFormatting>
  <conditionalFormatting sqref="A25:A26">
    <cfRule type="duplicateValues" dxfId="2" priority="112"/>
  </conditionalFormatting>
  <conditionalFormatting sqref="A10 A14:A20">
    <cfRule type="duplicateValues" dxfId="1" priority="117"/>
  </conditionalFormatting>
  <conditionalFormatting sqref="A27:A34">
    <cfRule type="duplicateValues" dxfId="0" priority="12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2026-05-21T18:50:00Z</dcterms:modified>
</cp:coreProperties>
</file>